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共有(ﾈｯﾄﾜｰｸ)\20200315神奈川マスターズ(ショート)\"/>
    </mc:Choice>
  </mc:AlternateContent>
  <xr:revisionPtr revIDLastSave="0" documentId="13_ncr:1_{B38DDB2E-C3EE-4AEA-A14A-1557942557AA}" xr6:coauthVersionLast="45" xr6:coauthVersionMax="45" xr10:uidLastSave="{00000000-0000-0000-0000-000000000000}"/>
  <workbookProtection workbookAlgorithmName="SHA-512" workbookHashValue="FOD9yq3WXmo+/NuTSP/I5oIr/SG3BhJbwctkLz6YeQSfFw20UVR2fAdym3fCg9tTETaJX4BRQudQZ9qDO1a0SA==" workbookSaltValue="LamaBD5akRHqjVoZVyq5uQ==" workbookSpinCount="100000" lockStructure="1"/>
  <bookViews>
    <workbookView xWindow="-108" yWindow="-108" windowWidth="23256" windowHeight="12576" tabRatio="650" xr2:uid="{00000000-000D-0000-FFFF-FFFF00000000}"/>
  </bookViews>
  <sheets>
    <sheet name="チーム登録" sheetId="1" r:id="rId1"/>
    <sheet name="個人申込書" sheetId="2" r:id="rId2"/>
    <sheet name="リレー申込書" sheetId="15" r:id="rId3"/>
    <sheet name="申込集計" sheetId="17" r:id="rId4"/>
    <sheet name="メール" sheetId="9" state="hidden" r:id="rId5"/>
    <sheet name="団体" sheetId="7" state="hidden" r:id="rId6"/>
    <sheet name="所属1" sheetId="11" state="hidden" r:id="rId7"/>
    <sheet name="選手" sheetId="12" state="hidden" r:id="rId8"/>
    <sheet name="エントリー" sheetId="13" state="hidden" r:id="rId9"/>
    <sheet name="チーム" sheetId="16" state="hidden" r:id="rId10"/>
  </sheets>
  <definedNames>
    <definedName name="_xlnm.Print_Area" localSheetId="0">チーム登録!$A$1:$Y$57</definedName>
    <definedName name="_xlnm.Print_Area" localSheetId="2">リレー申込書!$A$1:$J$65</definedName>
    <definedName name="_xlnm.Print_Area" localSheetId="1">個人申込書!$A$1:$O$127</definedName>
    <definedName name="_xlnm.Print_Area" localSheetId="3">申込集計!$A$1:$Y$40</definedName>
    <definedName name="_xlnm.Print_Titles" localSheetId="2">リレー申込書!$1:$5</definedName>
    <definedName name="_xlnm.Print_Titles" localSheetId="1">個人申込書!$1:$4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17" l="1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68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" i="2"/>
  <c r="U38" i="17"/>
  <c r="U39" i="17"/>
  <c r="S38" i="17"/>
  <c r="S39" i="17"/>
  <c r="N38" i="17"/>
  <c r="N39" i="17"/>
  <c r="L38" i="17"/>
  <c r="L39" i="17"/>
  <c r="E38" i="17"/>
  <c r="U37" i="17"/>
  <c r="S37" i="17"/>
  <c r="N37" i="17"/>
  <c r="L37" i="17"/>
  <c r="E37" i="17"/>
  <c r="AO3" i="7"/>
  <c r="AN3" i="7"/>
  <c r="AM3" i="7"/>
  <c r="AL3" i="7"/>
  <c r="AK3" i="7"/>
  <c r="AI3" i="7"/>
  <c r="AD3" i="7"/>
  <c r="AJ3" i="7"/>
  <c r="AH3" i="7"/>
  <c r="AG3" i="7"/>
  <c r="AF3" i="7"/>
  <c r="AE3" i="7"/>
  <c r="AC3" i="7"/>
  <c r="AB3" i="7"/>
  <c r="AA3" i="7"/>
  <c r="AF6" i="2" l="1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68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" i="2"/>
  <c r="AM7" i="2" l="1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6" i="2"/>
  <c r="AM3" i="2" l="1"/>
  <c r="B4" i="17" s="1"/>
  <c r="S3" i="7"/>
  <c r="B1" i="17" l="1"/>
  <c r="D14" i="17"/>
  <c r="D13" i="17"/>
  <c r="O32" i="17"/>
  <c r="O31" i="17"/>
  <c r="T20" i="1"/>
  <c r="T19" i="1"/>
  <c r="C18" i="17"/>
  <c r="C17" i="17"/>
  <c r="C16" i="17"/>
  <c r="D15" i="17"/>
  <c r="Q5" i="17"/>
  <c r="C11" i="17"/>
  <c r="C10" i="17"/>
  <c r="C8" i="17"/>
  <c r="Q6" i="17"/>
  <c r="I6" i="17"/>
  <c r="H6" i="17"/>
  <c r="G6" i="17"/>
  <c r="D6" i="17"/>
  <c r="C6" i="17"/>
  <c r="AF10" i="15"/>
  <c r="AG10" i="15"/>
  <c r="AH10" i="15"/>
  <c r="AI10" i="15"/>
  <c r="AF11" i="15"/>
  <c r="AG11" i="15"/>
  <c r="AH11" i="15"/>
  <c r="AI11" i="15"/>
  <c r="AF12" i="15"/>
  <c r="AG12" i="15"/>
  <c r="AH12" i="15"/>
  <c r="AI12" i="15"/>
  <c r="AF13" i="15"/>
  <c r="AG13" i="15"/>
  <c r="AH13" i="15"/>
  <c r="AI13" i="15"/>
  <c r="AF14" i="15"/>
  <c r="AG14" i="15"/>
  <c r="AH14" i="15"/>
  <c r="AI14" i="15"/>
  <c r="AF15" i="15"/>
  <c r="AG15" i="15"/>
  <c r="AH15" i="15"/>
  <c r="AI15" i="15"/>
  <c r="AF16" i="15"/>
  <c r="AG16" i="15"/>
  <c r="AH16" i="15"/>
  <c r="AI16" i="15"/>
  <c r="AF17" i="15"/>
  <c r="AG17" i="15"/>
  <c r="AH17" i="15"/>
  <c r="AI17" i="15"/>
  <c r="AF18" i="15"/>
  <c r="AG18" i="15"/>
  <c r="AH18" i="15"/>
  <c r="AI18" i="15"/>
  <c r="AF19" i="15"/>
  <c r="AG19" i="15"/>
  <c r="AH19" i="15"/>
  <c r="AI19" i="15"/>
  <c r="AF20" i="15"/>
  <c r="AG20" i="15"/>
  <c r="AH20" i="15"/>
  <c r="AI20" i="15"/>
  <c r="AF21" i="15"/>
  <c r="AG21" i="15"/>
  <c r="AH21" i="15"/>
  <c r="AI21" i="15"/>
  <c r="AF22" i="15"/>
  <c r="AG22" i="15"/>
  <c r="AH22" i="15"/>
  <c r="AI22" i="15"/>
  <c r="AF23" i="15"/>
  <c r="AG23" i="15"/>
  <c r="AH23" i="15"/>
  <c r="AI23" i="15"/>
  <c r="AF24" i="15"/>
  <c r="AG24" i="15"/>
  <c r="AH24" i="15"/>
  <c r="AI24" i="15"/>
  <c r="AF25" i="15"/>
  <c r="AG25" i="15"/>
  <c r="AH25" i="15"/>
  <c r="AI25" i="15"/>
  <c r="AF26" i="15"/>
  <c r="AG26" i="15"/>
  <c r="AH26" i="15"/>
  <c r="AI26" i="15"/>
  <c r="AF27" i="15"/>
  <c r="AG27" i="15"/>
  <c r="AH27" i="15"/>
  <c r="AI27" i="15"/>
  <c r="AF28" i="15"/>
  <c r="AG28" i="15"/>
  <c r="AH28" i="15"/>
  <c r="AI28" i="15"/>
  <c r="AF29" i="15"/>
  <c r="AG29" i="15"/>
  <c r="AH29" i="15"/>
  <c r="AI29" i="15"/>
  <c r="AF30" i="15"/>
  <c r="AG30" i="15"/>
  <c r="AH30" i="15"/>
  <c r="AI30" i="15"/>
  <c r="AF31" i="15"/>
  <c r="AG31" i="15"/>
  <c r="AH31" i="15"/>
  <c r="AI31" i="15"/>
  <c r="AF32" i="15"/>
  <c r="AG32" i="15"/>
  <c r="AH32" i="15"/>
  <c r="AI32" i="15"/>
  <c r="AF33" i="15"/>
  <c r="AG33" i="15"/>
  <c r="AH33" i="15"/>
  <c r="AI33" i="15"/>
  <c r="AF34" i="15"/>
  <c r="AG34" i="15"/>
  <c r="AH34" i="15"/>
  <c r="AI34" i="15"/>
  <c r="AF35" i="15"/>
  <c r="AG35" i="15"/>
  <c r="AH35" i="15"/>
  <c r="AI35" i="15"/>
  <c r="AF36" i="15"/>
  <c r="AG36" i="15"/>
  <c r="AH36" i="15"/>
  <c r="AI36" i="15"/>
  <c r="AF37" i="15"/>
  <c r="AG37" i="15"/>
  <c r="AH37" i="15"/>
  <c r="AI37" i="15"/>
  <c r="AF38" i="15"/>
  <c r="AG38" i="15"/>
  <c r="AH38" i="15"/>
  <c r="AI38" i="15"/>
  <c r="AF39" i="15"/>
  <c r="AG39" i="15"/>
  <c r="AH39" i="15"/>
  <c r="AI39" i="15"/>
  <c r="AF40" i="15"/>
  <c r="AG40" i="15"/>
  <c r="AH40" i="15"/>
  <c r="AI40" i="15"/>
  <c r="AF41" i="15"/>
  <c r="AG41" i="15"/>
  <c r="AH41" i="15"/>
  <c r="AI41" i="15"/>
  <c r="AF42" i="15"/>
  <c r="AG42" i="15"/>
  <c r="AH42" i="15"/>
  <c r="AI42" i="15"/>
  <c r="AF43" i="15"/>
  <c r="AG43" i="15"/>
  <c r="AH43" i="15"/>
  <c r="AI43" i="15"/>
  <c r="AF44" i="15"/>
  <c r="AG44" i="15"/>
  <c r="AH44" i="15"/>
  <c r="AI44" i="15"/>
  <c r="AF45" i="15"/>
  <c r="AG45" i="15"/>
  <c r="AH45" i="15"/>
  <c r="AI45" i="15"/>
  <c r="AF46" i="15"/>
  <c r="AG46" i="15"/>
  <c r="AH46" i="15"/>
  <c r="AI46" i="15"/>
  <c r="AF47" i="15"/>
  <c r="AG47" i="15"/>
  <c r="AH47" i="15"/>
  <c r="AI47" i="15"/>
  <c r="AF48" i="15"/>
  <c r="AG48" i="15"/>
  <c r="AH48" i="15"/>
  <c r="AI48" i="15"/>
  <c r="AF49" i="15"/>
  <c r="AG49" i="15"/>
  <c r="AH49" i="15"/>
  <c r="AI49" i="15"/>
  <c r="AF50" i="15"/>
  <c r="AG50" i="15"/>
  <c r="AH50" i="15"/>
  <c r="AI50" i="15"/>
  <c r="AF51" i="15"/>
  <c r="AG51" i="15"/>
  <c r="AH51" i="15"/>
  <c r="AI51" i="15"/>
  <c r="AF52" i="15"/>
  <c r="AG52" i="15"/>
  <c r="AH52" i="15"/>
  <c r="AI52" i="15"/>
  <c r="AF53" i="15"/>
  <c r="AG53" i="15"/>
  <c r="AH53" i="15"/>
  <c r="AI53" i="15"/>
  <c r="AF54" i="15"/>
  <c r="AG54" i="15"/>
  <c r="AH54" i="15"/>
  <c r="AI54" i="15"/>
  <c r="AF55" i="15"/>
  <c r="AG55" i="15"/>
  <c r="AH55" i="15"/>
  <c r="AI55" i="15"/>
  <c r="AF56" i="15"/>
  <c r="AG56" i="15"/>
  <c r="AH56" i="15"/>
  <c r="AI56" i="15"/>
  <c r="AF57" i="15"/>
  <c r="AG57" i="15"/>
  <c r="AH57" i="15"/>
  <c r="AI57" i="15"/>
  <c r="AF58" i="15"/>
  <c r="AG58" i="15"/>
  <c r="AH58" i="15"/>
  <c r="AI58" i="15"/>
  <c r="AF59" i="15"/>
  <c r="AG59" i="15"/>
  <c r="AH59" i="15"/>
  <c r="AI59" i="15"/>
  <c r="AF60" i="15"/>
  <c r="AG60" i="15"/>
  <c r="AH60" i="15"/>
  <c r="AI60" i="15"/>
  <c r="AF61" i="15"/>
  <c r="AG61" i="15"/>
  <c r="AH61" i="15"/>
  <c r="AI61" i="15"/>
  <c r="AF62" i="15"/>
  <c r="AG62" i="15"/>
  <c r="AH62" i="15"/>
  <c r="AI62" i="15"/>
  <c r="AF63" i="15"/>
  <c r="AG63" i="15"/>
  <c r="AH63" i="15"/>
  <c r="AI63" i="15"/>
  <c r="AF64" i="15"/>
  <c r="AG64" i="15"/>
  <c r="AH64" i="15"/>
  <c r="AI64" i="15"/>
  <c r="AF65" i="15"/>
  <c r="AG65" i="15"/>
  <c r="AH65" i="15"/>
  <c r="AI65" i="15"/>
  <c r="X10" i="15"/>
  <c r="Y10" i="15"/>
  <c r="Z10" i="15"/>
  <c r="AA10" i="15"/>
  <c r="X11" i="15"/>
  <c r="Y11" i="15"/>
  <c r="Z11" i="15"/>
  <c r="AA11" i="15"/>
  <c r="X12" i="15"/>
  <c r="Y12" i="15"/>
  <c r="Z12" i="15"/>
  <c r="AA12" i="15"/>
  <c r="X13" i="15"/>
  <c r="Y13" i="15"/>
  <c r="Z13" i="15"/>
  <c r="AA13" i="15"/>
  <c r="X14" i="15"/>
  <c r="Y14" i="15"/>
  <c r="Z14" i="15"/>
  <c r="AA14" i="15"/>
  <c r="X15" i="15"/>
  <c r="Y15" i="15"/>
  <c r="Z15" i="15"/>
  <c r="AA15" i="15"/>
  <c r="X16" i="15"/>
  <c r="Y16" i="15"/>
  <c r="Z16" i="15"/>
  <c r="AA16" i="15"/>
  <c r="X17" i="15"/>
  <c r="Y17" i="15"/>
  <c r="Z17" i="15"/>
  <c r="AA17" i="15"/>
  <c r="X18" i="15"/>
  <c r="Y18" i="15"/>
  <c r="Z18" i="15"/>
  <c r="AA18" i="15"/>
  <c r="X19" i="15"/>
  <c r="Y19" i="15"/>
  <c r="Z19" i="15"/>
  <c r="AA19" i="15"/>
  <c r="X20" i="15"/>
  <c r="Y20" i="15"/>
  <c r="Z20" i="15"/>
  <c r="AA20" i="15"/>
  <c r="X21" i="15"/>
  <c r="Y21" i="15"/>
  <c r="Z21" i="15"/>
  <c r="AA21" i="15"/>
  <c r="X22" i="15"/>
  <c r="Y22" i="15"/>
  <c r="Z22" i="15"/>
  <c r="AA22" i="15"/>
  <c r="X23" i="15"/>
  <c r="Y23" i="15"/>
  <c r="Z23" i="15"/>
  <c r="AA23" i="15"/>
  <c r="X24" i="15"/>
  <c r="Y24" i="15"/>
  <c r="Z24" i="15"/>
  <c r="AA24" i="15"/>
  <c r="X25" i="15"/>
  <c r="Y25" i="15"/>
  <c r="Z25" i="15"/>
  <c r="AA25" i="15"/>
  <c r="X26" i="15"/>
  <c r="Y26" i="15"/>
  <c r="Z26" i="15"/>
  <c r="AA26" i="15"/>
  <c r="X27" i="15"/>
  <c r="Y27" i="15"/>
  <c r="Z27" i="15"/>
  <c r="AA27" i="15"/>
  <c r="X28" i="15"/>
  <c r="Y28" i="15"/>
  <c r="Z28" i="15"/>
  <c r="AA28" i="15"/>
  <c r="X29" i="15"/>
  <c r="Y29" i="15"/>
  <c r="Z29" i="15"/>
  <c r="AA29" i="15"/>
  <c r="X30" i="15"/>
  <c r="Y30" i="15"/>
  <c r="Z30" i="15"/>
  <c r="AA30" i="15"/>
  <c r="X31" i="15"/>
  <c r="Y31" i="15"/>
  <c r="Z31" i="15"/>
  <c r="AA31" i="15"/>
  <c r="X32" i="15"/>
  <c r="Y32" i="15"/>
  <c r="Z32" i="15"/>
  <c r="AA32" i="15"/>
  <c r="X33" i="15"/>
  <c r="Y33" i="15"/>
  <c r="Z33" i="15"/>
  <c r="AA33" i="15"/>
  <c r="X34" i="15"/>
  <c r="Y34" i="15"/>
  <c r="Z34" i="15"/>
  <c r="AA34" i="15"/>
  <c r="X35" i="15"/>
  <c r="Y35" i="15"/>
  <c r="Z35" i="15"/>
  <c r="AA35" i="15"/>
  <c r="X36" i="15"/>
  <c r="Y36" i="15"/>
  <c r="Z36" i="15"/>
  <c r="AA36" i="15"/>
  <c r="X37" i="15"/>
  <c r="Y37" i="15"/>
  <c r="Z37" i="15"/>
  <c r="AA37" i="15"/>
  <c r="X38" i="15"/>
  <c r="Y38" i="15"/>
  <c r="Z38" i="15"/>
  <c r="AA38" i="15"/>
  <c r="X39" i="15"/>
  <c r="Y39" i="15"/>
  <c r="Z39" i="15"/>
  <c r="AA39" i="15"/>
  <c r="X40" i="15"/>
  <c r="Y40" i="15"/>
  <c r="Z40" i="15"/>
  <c r="AA40" i="15"/>
  <c r="X41" i="15"/>
  <c r="Y41" i="15"/>
  <c r="Z41" i="15"/>
  <c r="AA41" i="15"/>
  <c r="X42" i="15"/>
  <c r="Y42" i="15"/>
  <c r="Z42" i="15"/>
  <c r="AA42" i="15"/>
  <c r="X43" i="15"/>
  <c r="Y43" i="15"/>
  <c r="Z43" i="15"/>
  <c r="AA43" i="15"/>
  <c r="X44" i="15"/>
  <c r="Y44" i="15"/>
  <c r="Z44" i="15"/>
  <c r="AA44" i="15"/>
  <c r="X45" i="15"/>
  <c r="Y45" i="15"/>
  <c r="Z45" i="15"/>
  <c r="AA45" i="15"/>
  <c r="X46" i="15"/>
  <c r="Y46" i="15"/>
  <c r="Z46" i="15"/>
  <c r="AA46" i="15"/>
  <c r="X47" i="15"/>
  <c r="Y47" i="15"/>
  <c r="Z47" i="15"/>
  <c r="AA47" i="15"/>
  <c r="X48" i="15"/>
  <c r="Y48" i="15"/>
  <c r="Z48" i="15"/>
  <c r="AA48" i="15"/>
  <c r="X49" i="15"/>
  <c r="Y49" i="15"/>
  <c r="Z49" i="15"/>
  <c r="AA49" i="15"/>
  <c r="X50" i="15"/>
  <c r="Y50" i="15"/>
  <c r="Z50" i="15"/>
  <c r="AA50" i="15"/>
  <c r="X51" i="15"/>
  <c r="Y51" i="15"/>
  <c r="Z51" i="15"/>
  <c r="AA51" i="15"/>
  <c r="X52" i="15"/>
  <c r="Y52" i="15"/>
  <c r="Z52" i="15"/>
  <c r="AA52" i="15"/>
  <c r="X53" i="15"/>
  <c r="Y53" i="15"/>
  <c r="Z53" i="15"/>
  <c r="AA53" i="15"/>
  <c r="X54" i="15"/>
  <c r="Y54" i="15"/>
  <c r="Z54" i="15"/>
  <c r="AA54" i="15"/>
  <c r="X55" i="15"/>
  <c r="Y55" i="15"/>
  <c r="Z55" i="15"/>
  <c r="AA55" i="15"/>
  <c r="X56" i="15"/>
  <c r="Y56" i="15"/>
  <c r="Z56" i="15"/>
  <c r="AA56" i="15"/>
  <c r="X57" i="15"/>
  <c r="Y57" i="15"/>
  <c r="Z57" i="15"/>
  <c r="AA57" i="15"/>
  <c r="X58" i="15"/>
  <c r="Y58" i="15"/>
  <c r="Z58" i="15"/>
  <c r="AA58" i="15"/>
  <c r="X59" i="15"/>
  <c r="Y59" i="15"/>
  <c r="Z59" i="15"/>
  <c r="AA59" i="15"/>
  <c r="X60" i="15"/>
  <c r="Y60" i="15"/>
  <c r="Z60" i="15"/>
  <c r="AA60" i="15"/>
  <c r="X61" i="15"/>
  <c r="Y61" i="15"/>
  <c r="Z61" i="15"/>
  <c r="AA61" i="15"/>
  <c r="X62" i="15"/>
  <c r="Y62" i="15"/>
  <c r="Z62" i="15"/>
  <c r="AA62" i="15"/>
  <c r="X63" i="15"/>
  <c r="Y63" i="15"/>
  <c r="Z63" i="15"/>
  <c r="AA63" i="15"/>
  <c r="X64" i="15"/>
  <c r="Y64" i="15"/>
  <c r="Z64" i="15"/>
  <c r="AA64" i="15"/>
  <c r="X65" i="15"/>
  <c r="Y65" i="15"/>
  <c r="Z65" i="15"/>
  <c r="AA65" i="15"/>
  <c r="AM10" i="15"/>
  <c r="AN10" i="15"/>
  <c r="AO10" i="15"/>
  <c r="AP10" i="15"/>
  <c r="AM11" i="15"/>
  <c r="AN11" i="15"/>
  <c r="AO11" i="15"/>
  <c r="AP11" i="15"/>
  <c r="AM12" i="15"/>
  <c r="AN12" i="15"/>
  <c r="AO12" i="15"/>
  <c r="AP12" i="15"/>
  <c r="AM13" i="15"/>
  <c r="AN13" i="15"/>
  <c r="AO13" i="15"/>
  <c r="AP13" i="15"/>
  <c r="AM14" i="15"/>
  <c r="AN14" i="15"/>
  <c r="AO14" i="15"/>
  <c r="AP14" i="15"/>
  <c r="AM15" i="15"/>
  <c r="AN15" i="15"/>
  <c r="AO15" i="15"/>
  <c r="AP15" i="15"/>
  <c r="AM16" i="15"/>
  <c r="AN16" i="15"/>
  <c r="AO16" i="15"/>
  <c r="AP16" i="15"/>
  <c r="AM17" i="15"/>
  <c r="AN17" i="15"/>
  <c r="AO17" i="15"/>
  <c r="AP17" i="15"/>
  <c r="AM18" i="15"/>
  <c r="AN18" i="15"/>
  <c r="AO18" i="15"/>
  <c r="AP18" i="15"/>
  <c r="AM19" i="15"/>
  <c r="AN19" i="15"/>
  <c r="AO19" i="15"/>
  <c r="AP19" i="15"/>
  <c r="AM20" i="15"/>
  <c r="AN20" i="15"/>
  <c r="AO20" i="15"/>
  <c r="AP20" i="15"/>
  <c r="AM21" i="15"/>
  <c r="AN21" i="15"/>
  <c r="AO21" i="15"/>
  <c r="AP21" i="15"/>
  <c r="AM22" i="15"/>
  <c r="AN22" i="15"/>
  <c r="AO22" i="15"/>
  <c r="AP22" i="15"/>
  <c r="AM23" i="15"/>
  <c r="AN23" i="15"/>
  <c r="AO23" i="15"/>
  <c r="AP23" i="15"/>
  <c r="AM24" i="15"/>
  <c r="AN24" i="15"/>
  <c r="AO24" i="15"/>
  <c r="AP24" i="15"/>
  <c r="AM25" i="15"/>
  <c r="AN25" i="15"/>
  <c r="AO25" i="15"/>
  <c r="AP25" i="15"/>
  <c r="AM26" i="15"/>
  <c r="AN26" i="15"/>
  <c r="AO26" i="15"/>
  <c r="AP26" i="15"/>
  <c r="AM27" i="15"/>
  <c r="AN27" i="15"/>
  <c r="AO27" i="15"/>
  <c r="AP27" i="15"/>
  <c r="AM28" i="15"/>
  <c r="AN28" i="15"/>
  <c r="AO28" i="15"/>
  <c r="AP28" i="15"/>
  <c r="AM29" i="15"/>
  <c r="AN29" i="15"/>
  <c r="AO29" i="15"/>
  <c r="AP29" i="15"/>
  <c r="AM30" i="15"/>
  <c r="AN30" i="15"/>
  <c r="AO30" i="15"/>
  <c r="AP30" i="15"/>
  <c r="AM31" i="15"/>
  <c r="AN31" i="15"/>
  <c r="AO31" i="15"/>
  <c r="AP31" i="15"/>
  <c r="AM32" i="15"/>
  <c r="AN32" i="15"/>
  <c r="AO32" i="15"/>
  <c r="AP32" i="15"/>
  <c r="AM33" i="15"/>
  <c r="AN33" i="15"/>
  <c r="AO33" i="15"/>
  <c r="AP33" i="15"/>
  <c r="AM34" i="15"/>
  <c r="AN34" i="15"/>
  <c r="AO34" i="15"/>
  <c r="AP34" i="15"/>
  <c r="AM35" i="15"/>
  <c r="AN35" i="15"/>
  <c r="AO35" i="15"/>
  <c r="AP35" i="15"/>
  <c r="AM36" i="15"/>
  <c r="AN36" i="15"/>
  <c r="AO36" i="15"/>
  <c r="AP36" i="15"/>
  <c r="AM37" i="15"/>
  <c r="AN37" i="15"/>
  <c r="AO37" i="15"/>
  <c r="AP37" i="15"/>
  <c r="AM38" i="15"/>
  <c r="AN38" i="15"/>
  <c r="AO38" i="15"/>
  <c r="AP38" i="15"/>
  <c r="AM39" i="15"/>
  <c r="AN39" i="15"/>
  <c r="AO39" i="15"/>
  <c r="AP39" i="15"/>
  <c r="AM40" i="15"/>
  <c r="AN40" i="15"/>
  <c r="AO40" i="15"/>
  <c r="AP40" i="15"/>
  <c r="AM41" i="15"/>
  <c r="AN41" i="15"/>
  <c r="AO41" i="15"/>
  <c r="AP41" i="15"/>
  <c r="AM42" i="15"/>
  <c r="AN42" i="15"/>
  <c r="AO42" i="15"/>
  <c r="AP42" i="15"/>
  <c r="AM43" i="15"/>
  <c r="AN43" i="15"/>
  <c r="AO43" i="15"/>
  <c r="AP43" i="15"/>
  <c r="AM44" i="15"/>
  <c r="AN44" i="15"/>
  <c r="AO44" i="15"/>
  <c r="AP44" i="15"/>
  <c r="AM45" i="15"/>
  <c r="AN45" i="15"/>
  <c r="AO45" i="15"/>
  <c r="AP45" i="15"/>
  <c r="AM46" i="15"/>
  <c r="AN46" i="15"/>
  <c r="AO46" i="15"/>
  <c r="AP46" i="15"/>
  <c r="AM47" i="15"/>
  <c r="AN47" i="15"/>
  <c r="AO47" i="15"/>
  <c r="AP47" i="15"/>
  <c r="AM48" i="15"/>
  <c r="AN48" i="15"/>
  <c r="AO48" i="15"/>
  <c r="AP48" i="15"/>
  <c r="AM49" i="15"/>
  <c r="AN49" i="15"/>
  <c r="AO49" i="15"/>
  <c r="AP49" i="15"/>
  <c r="AM50" i="15"/>
  <c r="AN50" i="15"/>
  <c r="AO50" i="15"/>
  <c r="AP50" i="15"/>
  <c r="AM51" i="15"/>
  <c r="AN51" i="15"/>
  <c r="AO51" i="15"/>
  <c r="AP51" i="15"/>
  <c r="AM52" i="15"/>
  <c r="AN52" i="15"/>
  <c r="AO52" i="15"/>
  <c r="AP52" i="15"/>
  <c r="AM53" i="15"/>
  <c r="AN53" i="15"/>
  <c r="AO53" i="15"/>
  <c r="AP53" i="15"/>
  <c r="AM54" i="15"/>
  <c r="AN54" i="15"/>
  <c r="AO54" i="15"/>
  <c r="AP54" i="15"/>
  <c r="AM55" i="15"/>
  <c r="AN55" i="15"/>
  <c r="AO55" i="15"/>
  <c r="AP55" i="15"/>
  <c r="AM56" i="15"/>
  <c r="AN56" i="15"/>
  <c r="AO56" i="15"/>
  <c r="AP56" i="15"/>
  <c r="AM57" i="15"/>
  <c r="AN57" i="15"/>
  <c r="AO57" i="15"/>
  <c r="AP57" i="15"/>
  <c r="AM58" i="15"/>
  <c r="AN58" i="15"/>
  <c r="AO58" i="15"/>
  <c r="AP58" i="15"/>
  <c r="AM59" i="15"/>
  <c r="AN59" i="15"/>
  <c r="AO59" i="15"/>
  <c r="AP59" i="15"/>
  <c r="AM60" i="15"/>
  <c r="AN60" i="15"/>
  <c r="AO60" i="15"/>
  <c r="AP60" i="15"/>
  <c r="AM61" i="15"/>
  <c r="AN61" i="15"/>
  <c r="AO61" i="15"/>
  <c r="AP61" i="15"/>
  <c r="AM62" i="15"/>
  <c r="AN62" i="15"/>
  <c r="AO62" i="15"/>
  <c r="AP62" i="15"/>
  <c r="AM63" i="15"/>
  <c r="AN63" i="15"/>
  <c r="AO63" i="15"/>
  <c r="AP63" i="15"/>
  <c r="AM64" i="15"/>
  <c r="AN64" i="15"/>
  <c r="AO64" i="15"/>
  <c r="AP64" i="15"/>
  <c r="AM65" i="15"/>
  <c r="AN65" i="15"/>
  <c r="AO65" i="15"/>
  <c r="AP65" i="15"/>
  <c r="S10" i="15"/>
  <c r="T10" i="15"/>
  <c r="U10" i="15"/>
  <c r="V10" i="15"/>
  <c r="S11" i="15"/>
  <c r="T11" i="15"/>
  <c r="U11" i="15"/>
  <c r="V11" i="15"/>
  <c r="S12" i="15"/>
  <c r="T12" i="15"/>
  <c r="U12" i="15"/>
  <c r="V12" i="15"/>
  <c r="S13" i="15"/>
  <c r="T13" i="15"/>
  <c r="U13" i="15"/>
  <c r="V13" i="15"/>
  <c r="S14" i="15"/>
  <c r="T14" i="15"/>
  <c r="U14" i="15"/>
  <c r="V14" i="15"/>
  <c r="S15" i="15"/>
  <c r="T15" i="15"/>
  <c r="U15" i="15"/>
  <c r="V15" i="15"/>
  <c r="S16" i="15"/>
  <c r="T16" i="15"/>
  <c r="U16" i="15"/>
  <c r="V16" i="15"/>
  <c r="S17" i="15"/>
  <c r="T17" i="15"/>
  <c r="U17" i="15"/>
  <c r="V17" i="15"/>
  <c r="S18" i="15"/>
  <c r="T18" i="15"/>
  <c r="U18" i="15"/>
  <c r="V18" i="15"/>
  <c r="S19" i="15"/>
  <c r="T19" i="15"/>
  <c r="U19" i="15"/>
  <c r="V19" i="15"/>
  <c r="S20" i="15"/>
  <c r="T20" i="15"/>
  <c r="U20" i="15"/>
  <c r="V20" i="15"/>
  <c r="S21" i="15"/>
  <c r="T21" i="15"/>
  <c r="U21" i="15"/>
  <c r="V21" i="15"/>
  <c r="S22" i="15"/>
  <c r="T22" i="15"/>
  <c r="U22" i="15"/>
  <c r="V22" i="15"/>
  <c r="S23" i="15"/>
  <c r="T23" i="15"/>
  <c r="U23" i="15"/>
  <c r="V23" i="15"/>
  <c r="S24" i="15"/>
  <c r="T24" i="15"/>
  <c r="U24" i="15"/>
  <c r="V24" i="15"/>
  <c r="S25" i="15"/>
  <c r="T25" i="15"/>
  <c r="U25" i="15"/>
  <c r="V25" i="15"/>
  <c r="S26" i="15"/>
  <c r="T26" i="15"/>
  <c r="U26" i="15"/>
  <c r="V26" i="15"/>
  <c r="S27" i="15"/>
  <c r="T27" i="15"/>
  <c r="U27" i="15"/>
  <c r="V27" i="15"/>
  <c r="S28" i="15"/>
  <c r="T28" i="15"/>
  <c r="U28" i="15"/>
  <c r="V28" i="15"/>
  <c r="S29" i="15"/>
  <c r="T29" i="15"/>
  <c r="U29" i="15"/>
  <c r="V29" i="15"/>
  <c r="S30" i="15"/>
  <c r="T30" i="15"/>
  <c r="U30" i="15"/>
  <c r="V30" i="15"/>
  <c r="S31" i="15"/>
  <c r="T31" i="15"/>
  <c r="U31" i="15"/>
  <c r="V31" i="15"/>
  <c r="S32" i="15"/>
  <c r="T32" i="15"/>
  <c r="U32" i="15"/>
  <c r="V32" i="15"/>
  <c r="S33" i="15"/>
  <c r="T33" i="15"/>
  <c r="U33" i="15"/>
  <c r="V33" i="15"/>
  <c r="S34" i="15"/>
  <c r="T34" i="15"/>
  <c r="U34" i="15"/>
  <c r="V34" i="15"/>
  <c r="S35" i="15"/>
  <c r="T35" i="15"/>
  <c r="U35" i="15"/>
  <c r="V35" i="15"/>
  <c r="S36" i="15"/>
  <c r="T36" i="15"/>
  <c r="U36" i="15"/>
  <c r="V36" i="15"/>
  <c r="S37" i="15"/>
  <c r="T37" i="15"/>
  <c r="U37" i="15"/>
  <c r="V37" i="15"/>
  <c r="S38" i="15"/>
  <c r="T38" i="15"/>
  <c r="U38" i="15"/>
  <c r="V38" i="15"/>
  <c r="S39" i="15"/>
  <c r="T39" i="15"/>
  <c r="U39" i="15"/>
  <c r="V39" i="15"/>
  <c r="S40" i="15"/>
  <c r="T40" i="15"/>
  <c r="U40" i="15"/>
  <c r="V40" i="15"/>
  <c r="S41" i="15"/>
  <c r="T41" i="15"/>
  <c r="U41" i="15"/>
  <c r="V41" i="15"/>
  <c r="S42" i="15"/>
  <c r="T42" i="15"/>
  <c r="U42" i="15"/>
  <c r="V42" i="15"/>
  <c r="S43" i="15"/>
  <c r="T43" i="15"/>
  <c r="U43" i="15"/>
  <c r="V43" i="15"/>
  <c r="S44" i="15"/>
  <c r="T44" i="15"/>
  <c r="U44" i="15"/>
  <c r="V44" i="15"/>
  <c r="S45" i="15"/>
  <c r="T45" i="15"/>
  <c r="U45" i="15"/>
  <c r="V45" i="15"/>
  <c r="S46" i="15"/>
  <c r="T46" i="15"/>
  <c r="U46" i="15"/>
  <c r="V46" i="15"/>
  <c r="S47" i="15"/>
  <c r="T47" i="15"/>
  <c r="U47" i="15"/>
  <c r="V47" i="15"/>
  <c r="S48" i="15"/>
  <c r="T48" i="15"/>
  <c r="U48" i="15"/>
  <c r="V48" i="15"/>
  <c r="S49" i="15"/>
  <c r="T49" i="15"/>
  <c r="U49" i="15"/>
  <c r="V49" i="15"/>
  <c r="S50" i="15"/>
  <c r="T50" i="15"/>
  <c r="U50" i="15"/>
  <c r="V50" i="15"/>
  <c r="S51" i="15"/>
  <c r="T51" i="15"/>
  <c r="U51" i="15"/>
  <c r="V51" i="15"/>
  <c r="S52" i="15"/>
  <c r="T52" i="15"/>
  <c r="U52" i="15"/>
  <c r="V52" i="15"/>
  <c r="S53" i="15"/>
  <c r="T53" i="15"/>
  <c r="U53" i="15"/>
  <c r="V53" i="15"/>
  <c r="S54" i="15"/>
  <c r="T54" i="15"/>
  <c r="U54" i="15"/>
  <c r="V54" i="15"/>
  <c r="S55" i="15"/>
  <c r="T55" i="15"/>
  <c r="U55" i="15"/>
  <c r="V55" i="15"/>
  <c r="S56" i="15"/>
  <c r="T56" i="15"/>
  <c r="U56" i="15"/>
  <c r="V56" i="15"/>
  <c r="S57" i="15"/>
  <c r="T57" i="15"/>
  <c r="U57" i="15"/>
  <c r="V57" i="15"/>
  <c r="S58" i="15"/>
  <c r="T58" i="15"/>
  <c r="U58" i="15"/>
  <c r="V58" i="15"/>
  <c r="S59" i="15"/>
  <c r="T59" i="15"/>
  <c r="U59" i="15"/>
  <c r="V59" i="15"/>
  <c r="S60" i="15"/>
  <c r="T60" i="15"/>
  <c r="U60" i="15"/>
  <c r="V60" i="15"/>
  <c r="S61" i="15"/>
  <c r="T61" i="15"/>
  <c r="U61" i="15"/>
  <c r="V61" i="15"/>
  <c r="S62" i="15"/>
  <c r="T62" i="15"/>
  <c r="U62" i="15"/>
  <c r="V62" i="15"/>
  <c r="S63" i="15"/>
  <c r="T63" i="15"/>
  <c r="U63" i="15"/>
  <c r="V63" i="15"/>
  <c r="S64" i="15"/>
  <c r="T64" i="15"/>
  <c r="U64" i="15"/>
  <c r="V64" i="15"/>
  <c r="S65" i="15"/>
  <c r="T65" i="15"/>
  <c r="U65" i="15"/>
  <c r="V65" i="15"/>
  <c r="C81" i="12"/>
  <c r="F81" i="12" s="1"/>
  <c r="U7" i="2"/>
  <c r="C3" i="12" s="1"/>
  <c r="F3" i="12" s="1"/>
  <c r="U8" i="2"/>
  <c r="C4" i="12" s="1"/>
  <c r="F4" i="12" s="1"/>
  <c r="U9" i="2"/>
  <c r="C5" i="12" s="1"/>
  <c r="F5" i="12" s="1"/>
  <c r="U10" i="2"/>
  <c r="C6" i="12" s="1"/>
  <c r="F6" i="12" s="1"/>
  <c r="U11" i="2"/>
  <c r="C7" i="12" s="1"/>
  <c r="F7" i="12" s="1"/>
  <c r="U12" i="2"/>
  <c r="C8" i="12" s="1"/>
  <c r="F8" i="12" s="1"/>
  <c r="U13" i="2"/>
  <c r="C9" i="12" s="1"/>
  <c r="F9" i="12" s="1"/>
  <c r="U14" i="2"/>
  <c r="C10" i="12" s="1"/>
  <c r="F10" i="12" s="1"/>
  <c r="U15" i="2"/>
  <c r="C11" i="12" s="1"/>
  <c r="F11" i="12" s="1"/>
  <c r="U16" i="2"/>
  <c r="C12" i="12" s="1"/>
  <c r="F12" i="12" s="1"/>
  <c r="U17" i="2"/>
  <c r="C13" i="12" s="1"/>
  <c r="F13" i="12" s="1"/>
  <c r="U18" i="2"/>
  <c r="C14" i="12" s="1"/>
  <c r="F14" i="12" s="1"/>
  <c r="U19" i="2"/>
  <c r="C15" i="12" s="1"/>
  <c r="F15" i="12" s="1"/>
  <c r="U20" i="2"/>
  <c r="C16" i="12" s="1"/>
  <c r="F16" i="12" s="1"/>
  <c r="U21" i="2"/>
  <c r="C17" i="12" s="1"/>
  <c r="F17" i="12" s="1"/>
  <c r="U22" i="2"/>
  <c r="C18" i="12" s="1"/>
  <c r="F18" i="12" s="1"/>
  <c r="U23" i="2"/>
  <c r="C19" i="12" s="1"/>
  <c r="F19" i="12" s="1"/>
  <c r="U24" i="2"/>
  <c r="C20" i="12" s="1"/>
  <c r="F20" i="12" s="1"/>
  <c r="U25" i="2"/>
  <c r="C21" i="12" s="1"/>
  <c r="F21" i="12" s="1"/>
  <c r="U26" i="2"/>
  <c r="C22" i="12" s="1"/>
  <c r="F22" i="12" s="1"/>
  <c r="U27" i="2"/>
  <c r="C23" i="12" s="1"/>
  <c r="F23" i="12" s="1"/>
  <c r="U28" i="2"/>
  <c r="C24" i="12" s="1"/>
  <c r="F24" i="12" s="1"/>
  <c r="U29" i="2"/>
  <c r="C25" i="12" s="1"/>
  <c r="F25" i="12" s="1"/>
  <c r="U30" i="2"/>
  <c r="C26" i="12" s="1"/>
  <c r="F26" i="12" s="1"/>
  <c r="U31" i="2"/>
  <c r="C27" i="12" s="1"/>
  <c r="F27" i="12" s="1"/>
  <c r="U32" i="2"/>
  <c r="C28" i="12" s="1"/>
  <c r="F28" i="12" s="1"/>
  <c r="U33" i="2"/>
  <c r="C29" i="12" s="1"/>
  <c r="F29" i="12" s="1"/>
  <c r="U34" i="2"/>
  <c r="C30" i="12" s="1"/>
  <c r="F30" i="12" s="1"/>
  <c r="U35" i="2"/>
  <c r="C31" i="12" s="1"/>
  <c r="F31" i="12" s="1"/>
  <c r="U36" i="2"/>
  <c r="C32" i="12" s="1"/>
  <c r="F32" i="12" s="1"/>
  <c r="U37" i="2"/>
  <c r="C33" i="12" s="1"/>
  <c r="F33" i="12" s="1"/>
  <c r="U38" i="2"/>
  <c r="C34" i="12" s="1"/>
  <c r="F34" i="12" s="1"/>
  <c r="U39" i="2"/>
  <c r="C35" i="12" s="1"/>
  <c r="F35" i="12" s="1"/>
  <c r="U40" i="2"/>
  <c r="C36" i="12" s="1"/>
  <c r="F36" i="12" s="1"/>
  <c r="U41" i="2"/>
  <c r="C37" i="12" s="1"/>
  <c r="F37" i="12" s="1"/>
  <c r="U42" i="2"/>
  <c r="C38" i="12" s="1"/>
  <c r="F38" i="12" s="1"/>
  <c r="U43" i="2"/>
  <c r="C39" i="12" s="1"/>
  <c r="F39" i="12" s="1"/>
  <c r="U44" i="2"/>
  <c r="C40" i="12" s="1"/>
  <c r="F40" i="12" s="1"/>
  <c r="U45" i="2"/>
  <c r="C41" i="12" s="1"/>
  <c r="F41" i="12" s="1"/>
  <c r="U46" i="2"/>
  <c r="C42" i="12" s="1"/>
  <c r="F42" i="12" s="1"/>
  <c r="U47" i="2"/>
  <c r="C43" i="12" s="1"/>
  <c r="F43" i="12" s="1"/>
  <c r="U48" i="2"/>
  <c r="C44" i="12" s="1"/>
  <c r="F44" i="12" s="1"/>
  <c r="U49" i="2"/>
  <c r="C45" i="12" s="1"/>
  <c r="F45" i="12" s="1"/>
  <c r="U50" i="2"/>
  <c r="C46" i="12" s="1"/>
  <c r="F46" i="12" s="1"/>
  <c r="U51" i="2"/>
  <c r="C47" i="12" s="1"/>
  <c r="F47" i="12" s="1"/>
  <c r="U52" i="2"/>
  <c r="C48" i="12" s="1"/>
  <c r="F48" i="12" s="1"/>
  <c r="U53" i="2"/>
  <c r="C49" i="12" s="1"/>
  <c r="F49" i="12" s="1"/>
  <c r="U54" i="2"/>
  <c r="C50" i="12" s="1"/>
  <c r="F50" i="12" s="1"/>
  <c r="U55" i="2"/>
  <c r="C51" i="12" s="1"/>
  <c r="F51" i="12" s="1"/>
  <c r="U56" i="2"/>
  <c r="C52" i="12" s="1"/>
  <c r="F52" i="12" s="1"/>
  <c r="U57" i="2"/>
  <c r="C53" i="12" s="1"/>
  <c r="F53" i="12" s="1"/>
  <c r="U58" i="2"/>
  <c r="C54" i="12" s="1"/>
  <c r="F54" i="12" s="1"/>
  <c r="U59" i="2"/>
  <c r="C55" i="12" s="1"/>
  <c r="F55" i="12" s="1"/>
  <c r="U60" i="2"/>
  <c r="C56" i="12" s="1"/>
  <c r="F56" i="12" s="1"/>
  <c r="U61" i="2"/>
  <c r="C57" i="12" s="1"/>
  <c r="F57" i="12" s="1"/>
  <c r="U62" i="2"/>
  <c r="C58" i="12" s="1"/>
  <c r="F58" i="12" s="1"/>
  <c r="U63" i="2"/>
  <c r="C59" i="12" s="1"/>
  <c r="F59" i="12" s="1"/>
  <c r="U64" i="2"/>
  <c r="C60" i="12" s="1"/>
  <c r="F60" i="12" s="1"/>
  <c r="U65" i="2"/>
  <c r="C61" i="12" s="1"/>
  <c r="F61" i="12" s="1"/>
  <c r="U68" i="2"/>
  <c r="C64" i="12" s="1"/>
  <c r="F64" i="12" s="1"/>
  <c r="U69" i="2"/>
  <c r="C65" i="12" s="1"/>
  <c r="F65" i="12" s="1"/>
  <c r="U70" i="2"/>
  <c r="C66" i="12" s="1"/>
  <c r="F66" i="12" s="1"/>
  <c r="U71" i="2"/>
  <c r="C67" i="12" s="1"/>
  <c r="F67" i="12" s="1"/>
  <c r="U72" i="2"/>
  <c r="C68" i="12" s="1"/>
  <c r="F68" i="12" s="1"/>
  <c r="U73" i="2"/>
  <c r="C69" i="12" s="1"/>
  <c r="F69" i="12" s="1"/>
  <c r="U74" i="2"/>
  <c r="C70" i="12" s="1"/>
  <c r="F70" i="12" s="1"/>
  <c r="U75" i="2"/>
  <c r="C71" i="12" s="1"/>
  <c r="F71" i="12" s="1"/>
  <c r="U76" i="2"/>
  <c r="C72" i="12" s="1"/>
  <c r="F72" i="12" s="1"/>
  <c r="U77" i="2"/>
  <c r="C73" i="12" s="1"/>
  <c r="F73" i="12" s="1"/>
  <c r="U78" i="2"/>
  <c r="C74" i="12" s="1"/>
  <c r="F74" i="12" s="1"/>
  <c r="U79" i="2"/>
  <c r="C75" i="12" s="1"/>
  <c r="F75" i="12" s="1"/>
  <c r="U80" i="2"/>
  <c r="C76" i="12" s="1"/>
  <c r="F76" i="12" s="1"/>
  <c r="U81" i="2"/>
  <c r="C77" i="12" s="1"/>
  <c r="F77" i="12" s="1"/>
  <c r="U82" i="2"/>
  <c r="C78" i="12" s="1"/>
  <c r="F78" i="12" s="1"/>
  <c r="U83" i="2"/>
  <c r="C79" i="12" s="1"/>
  <c r="F79" i="12" s="1"/>
  <c r="U84" i="2"/>
  <c r="C80" i="12" s="1"/>
  <c r="F80" i="12" s="1"/>
  <c r="U85" i="2"/>
  <c r="U86" i="2"/>
  <c r="C82" i="12" s="1"/>
  <c r="F82" i="12" s="1"/>
  <c r="U87" i="2"/>
  <c r="C83" i="12" s="1"/>
  <c r="F83" i="12" s="1"/>
  <c r="U88" i="2"/>
  <c r="C84" i="12" s="1"/>
  <c r="F84" i="12" s="1"/>
  <c r="U89" i="2"/>
  <c r="C85" i="12" s="1"/>
  <c r="F85" i="12" s="1"/>
  <c r="U90" i="2"/>
  <c r="C86" i="12" s="1"/>
  <c r="F86" i="12" s="1"/>
  <c r="U91" i="2"/>
  <c r="C87" i="12" s="1"/>
  <c r="F87" i="12" s="1"/>
  <c r="U92" i="2"/>
  <c r="C88" i="12" s="1"/>
  <c r="F88" i="12" s="1"/>
  <c r="U93" i="2"/>
  <c r="C89" i="12" s="1"/>
  <c r="F89" i="12" s="1"/>
  <c r="U94" i="2"/>
  <c r="C90" i="12" s="1"/>
  <c r="F90" i="12" s="1"/>
  <c r="U95" i="2"/>
  <c r="C91" i="12" s="1"/>
  <c r="F91" i="12" s="1"/>
  <c r="U96" i="2"/>
  <c r="C92" i="12" s="1"/>
  <c r="F92" i="12" s="1"/>
  <c r="U97" i="2"/>
  <c r="C93" i="12" s="1"/>
  <c r="F93" i="12" s="1"/>
  <c r="U98" i="2"/>
  <c r="C94" i="12" s="1"/>
  <c r="F94" i="12" s="1"/>
  <c r="U99" i="2"/>
  <c r="C95" i="12" s="1"/>
  <c r="F95" i="12" s="1"/>
  <c r="U100" i="2"/>
  <c r="C96" i="12" s="1"/>
  <c r="F96" i="12" s="1"/>
  <c r="U101" i="2"/>
  <c r="C97" i="12" s="1"/>
  <c r="F97" i="12" s="1"/>
  <c r="U102" i="2"/>
  <c r="C98" i="12" s="1"/>
  <c r="F98" i="12" s="1"/>
  <c r="U103" i="2"/>
  <c r="C99" i="12" s="1"/>
  <c r="F99" i="12" s="1"/>
  <c r="U104" i="2"/>
  <c r="C100" i="12" s="1"/>
  <c r="F100" i="12" s="1"/>
  <c r="U105" i="2"/>
  <c r="C101" i="12" s="1"/>
  <c r="F101" i="12" s="1"/>
  <c r="U106" i="2"/>
  <c r="C102" i="12" s="1"/>
  <c r="F102" i="12" s="1"/>
  <c r="U107" i="2"/>
  <c r="C103" i="12" s="1"/>
  <c r="F103" i="12" s="1"/>
  <c r="U108" i="2"/>
  <c r="C104" i="12" s="1"/>
  <c r="F104" i="12" s="1"/>
  <c r="U109" i="2"/>
  <c r="C105" i="12" s="1"/>
  <c r="F105" i="12" s="1"/>
  <c r="U110" i="2"/>
  <c r="C106" i="12" s="1"/>
  <c r="F106" i="12" s="1"/>
  <c r="U111" i="2"/>
  <c r="C107" i="12" s="1"/>
  <c r="F107" i="12" s="1"/>
  <c r="U112" i="2"/>
  <c r="C108" i="12" s="1"/>
  <c r="F108" i="12" s="1"/>
  <c r="U113" i="2"/>
  <c r="C109" i="12" s="1"/>
  <c r="F109" i="12" s="1"/>
  <c r="U114" i="2"/>
  <c r="C110" i="12" s="1"/>
  <c r="F110" i="12" s="1"/>
  <c r="U115" i="2"/>
  <c r="C111" i="12" s="1"/>
  <c r="F111" i="12" s="1"/>
  <c r="U116" i="2"/>
  <c r="C112" i="12" s="1"/>
  <c r="F112" i="12" s="1"/>
  <c r="U117" i="2"/>
  <c r="C113" i="12" s="1"/>
  <c r="F113" i="12" s="1"/>
  <c r="U118" i="2"/>
  <c r="C114" i="12" s="1"/>
  <c r="F114" i="12" s="1"/>
  <c r="U119" i="2"/>
  <c r="C115" i="12" s="1"/>
  <c r="F115" i="12" s="1"/>
  <c r="U120" i="2"/>
  <c r="C116" i="12" s="1"/>
  <c r="F116" i="12" s="1"/>
  <c r="U121" i="2"/>
  <c r="C117" i="12" s="1"/>
  <c r="F117" i="12" s="1"/>
  <c r="U122" i="2"/>
  <c r="C118" i="12" s="1"/>
  <c r="F118" i="12" s="1"/>
  <c r="U123" i="2"/>
  <c r="C119" i="12" s="1"/>
  <c r="F119" i="12" s="1"/>
  <c r="U124" i="2"/>
  <c r="C120" i="12" s="1"/>
  <c r="F120" i="12" s="1"/>
  <c r="U125" i="2"/>
  <c r="C121" i="12" s="1"/>
  <c r="F121" i="12" s="1"/>
  <c r="U126" i="2"/>
  <c r="C122" i="12" s="1"/>
  <c r="F122" i="12" s="1"/>
  <c r="U127" i="2"/>
  <c r="C123" i="12" s="1"/>
  <c r="F123" i="12" s="1"/>
  <c r="U6" i="2"/>
  <c r="C2" i="12" s="1"/>
  <c r="F2" i="12" s="1"/>
  <c r="B27" i="17"/>
  <c r="Q7" i="2"/>
  <c r="R7" i="2"/>
  <c r="Q8" i="2"/>
  <c r="R8" i="2"/>
  <c r="Q9" i="2"/>
  <c r="R9" i="2"/>
  <c r="Q10" i="2"/>
  <c r="R10" i="2"/>
  <c r="Q11" i="2"/>
  <c r="R11" i="2"/>
  <c r="Q12" i="2"/>
  <c r="R12" i="2"/>
  <c r="Q13" i="2"/>
  <c r="R13" i="2"/>
  <c r="Q14" i="2"/>
  <c r="R14" i="2"/>
  <c r="Q15" i="2"/>
  <c r="R15" i="2"/>
  <c r="Q16" i="2"/>
  <c r="R16" i="2"/>
  <c r="Q17" i="2"/>
  <c r="R17" i="2"/>
  <c r="Q18" i="2"/>
  <c r="R18" i="2"/>
  <c r="Q19" i="2"/>
  <c r="R19" i="2"/>
  <c r="Q20" i="2"/>
  <c r="R20" i="2"/>
  <c r="Q21" i="2"/>
  <c r="R21" i="2"/>
  <c r="Q22" i="2"/>
  <c r="R22" i="2"/>
  <c r="Q23" i="2"/>
  <c r="R23" i="2"/>
  <c r="Q24" i="2"/>
  <c r="R24" i="2"/>
  <c r="Q25" i="2"/>
  <c r="R25" i="2"/>
  <c r="Q26" i="2"/>
  <c r="R26" i="2"/>
  <c r="Q27" i="2"/>
  <c r="R27" i="2"/>
  <c r="Q28" i="2"/>
  <c r="R28" i="2"/>
  <c r="Q29" i="2"/>
  <c r="R29" i="2"/>
  <c r="Q30" i="2"/>
  <c r="R30" i="2"/>
  <c r="Q31" i="2"/>
  <c r="R31" i="2"/>
  <c r="Q32" i="2"/>
  <c r="R32" i="2"/>
  <c r="Q33" i="2"/>
  <c r="R33" i="2"/>
  <c r="Q34" i="2"/>
  <c r="R34" i="2"/>
  <c r="Q35" i="2"/>
  <c r="R35" i="2"/>
  <c r="Q36" i="2"/>
  <c r="R36" i="2"/>
  <c r="Q37" i="2"/>
  <c r="R37" i="2"/>
  <c r="Q38" i="2"/>
  <c r="R38" i="2"/>
  <c r="Q39" i="2"/>
  <c r="R39" i="2"/>
  <c r="Q40" i="2"/>
  <c r="R40" i="2"/>
  <c r="Q41" i="2"/>
  <c r="R41" i="2"/>
  <c r="Q42" i="2"/>
  <c r="R42" i="2"/>
  <c r="Q43" i="2"/>
  <c r="R43" i="2"/>
  <c r="Q44" i="2"/>
  <c r="R44" i="2"/>
  <c r="Q45" i="2"/>
  <c r="R45" i="2"/>
  <c r="Q46" i="2"/>
  <c r="R46" i="2"/>
  <c r="Q47" i="2"/>
  <c r="R47" i="2"/>
  <c r="Q48" i="2"/>
  <c r="R48" i="2"/>
  <c r="Q49" i="2"/>
  <c r="R49" i="2"/>
  <c r="Q50" i="2"/>
  <c r="R50" i="2"/>
  <c r="Q51" i="2"/>
  <c r="R51" i="2"/>
  <c r="Q52" i="2"/>
  <c r="R52" i="2"/>
  <c r="Q53" i="2"/>
  <c r="R53" i="2"/>
  <c r="Q54" i="2"/>
  <c r="R54" i="2"/>
  <c r="Q55" i="2"/>
  <c r="R55" i="2"/>
  <c r="Q56" i="2"/>
  <c r="R56" i="2"/>
  <c r="Q57" i="2"/>
  <c r="R57" i="2"/>
  <c r="Q58" i="2"/>
  <c r="R58" i="2"/>
  <c r="Q59" i="2"/>
  <c r="R59" i="2"/>
  <c r="Q60" i="2"/>
  <c r="R60" i="2"/>
  <c r="Q61" i="2"/>
  <c r="R61" i="2"/>
  <c r="Q62" i="2"/>
  <c r="R62" i="2"/>
  <c r="Q63" i="2"/>
  <c r="R63" i="2"/>
  <c r="Q64" i="2"/>
  <c r="R64" i="2"/>
  <c r="Q65" i="2"/>
  <c r="R65" i="2"/>
  <c r="Q68" i="2"/>
  <c r="R68" i="2"/>
  <c r="Q69" i="2"/>
  <c r="R69" i="2"/>
  <c r="Q70" i="2"/>
  <c r="R70" i="2"/>
  <c r="Q71" i="2"/>
  <c r="R71" i="2"/>
  <c r="Q72" i="2"/>
  <c r="R72" i="2"/>
  <c r="Q73" i="2"/>
  <c r="R73" i="2"/>
  <c r="Q74" i="2"/>
  <c r="R74" i="2"/>
  <c r="Q75" i="2"/>
  <c r="R75" i="2"/>
  <c r="Q76" i="2"/>
  <c r="R76" i="2"/>
  <c r="Q77" i="2"/>
  <c r="R77" i="2"/>
  <c r="Q78" i="2"/>
  <c r="R78" i="2"/>
  <c r="Q79" i="2"/>
  <c r="R79" i="2"/>
  <c r="Q80" i="2"/>
  <c r="R80" i="2"/>
  <c r="Q81" i="2"/>
  <c r="R81" i="2"/>
  <c r="Q82" i="2"/>
  <c r="R82" i="2"/>
  <c r="Q83" i="2"/>
  <c r="R83" i="2"/>
  <c r="Q84" i="2"/>
  <c r="R84" i="2"/>
  <c r="Q85" i="2"/>
  <c r="R85" i="2"/>
  <c r="Q86" i="2"/>
  <c r="R86" i="2"/>
  <c r="Q87" i="2"/>
  <c r="R87" i="2"/>
  <c r="Q88" i="2"/>
  <c r="R88" i="2"/>
  <c r="Q89" i="2"/>
  <c r="R89" i="2"/>
  <c r="Q90" i="2"/>
  <c r="R90" i="2"/>
  <c r="Q91" i="2"/>
  <c r="R91" i="2"/>
  <c r="Q92" i="2"/>
  <c r="R92" i="2"/>
  <c r="Q93" i="2"/>
  <c r="R93" i="2"/>
  <c r="Q94" i="2"/>
  <c r="R94" i="2"/>
  <c r="Q95" i="2"/>
  <c r="R95" i="2"/>
  <c r="Q96" i="2"/>
  <c r="R96" i="2"/>
  <c r="Q97" i="2"/>
  <c r="R97" i="2"/>
  <c r="Q98" i="2"/>
  <c r="R98" i="2"/>
  <c r="Q99" i="2"/>
  <c r="R99" i="2"/>
  <c r="Q100" i="2"/>
  <c r="R100" i="2"/>
  <c r="Q101" i="2"/>
  <c r="R101" i="2"/>
  <c r="Q102" i="2"/>
  <c r="R102" i="2"/>
  <c r="Q103" i="2"/>
  <c r="R103" i="2"/>
  <c r="Q104" i="2"/>
  <c r="R104" i="2"/>
  <c r="Q105" i="2"/>
  <c r="R105" i="2"/>
  <c r="Q106" i="2"/>
  <c r="R106" i="2"/>
  <c r="Q107" i="2"/>
  <c r="R107" i="2"/>
  <c r="Q108" i="2"/>
  <c r="R108" i="2"/>
  <c r="Q109" i="2"/>
  <c r="R109" i="2"/>
  <c r="Q110" i="2"/>
  <c r="R110" i="2"/>
  <c r="Q111" i="2"/>
  <c r="R111" i="2"/>
  <c r="Q112" i="2"/>
  <c r="R112" i="2"/>
  <c r="Q113" i="2"/>
  <c r="R113" i="2"/>
  <c r="Q114" i="2"/>
  <c r="R114" i="2"/>
  <c r="Q115" i="2"/>
  <c r="R115" i="2"/>
  <c r="Q116" i="2"/>
  <c r="R116" i="2"/>
  <c r="Q117" i="2"/>
  <c r="R117" i="2"/>
  <c r="Q118" i="2"/>
  <c r="R118" i="2"/>
  <c r="Q119" i="2"/>
  <c r="R119" i="2"/>
  <c r="Q120" i="2"/>
  <c r="R120" i="2"/>
  <c r="Q121" i="2"/>
  <c r="R121" i="2"/>
  <c r="Q122" i="2"/>
  <c r="R122" i="2"/>
  <c r="Q123" i="2"/>
  <c r="R123" i="2"/>
  <c r="Q124" i="2"/>
  <c r="R124" i="2"/>
  <c r="Q125" i="2"/>
  <c r="R125" i="2"/>
  <c r="Q126" i="2"/>
  <c r="R126" i="2"/>
  <c r="Q127" i="2"/>
  <c r="R127" i="2"/>
  <c r="A2" i="9"/>
  <c r="AA5" i="1"/>
  <c r="B3" i="7" s="1"/>
  <c r="A3" i="15" s="1"/>
  <c r="T32" i="17" l="1"/>
  <c r="Q3" i="7"/>
  <c r="T31" i="17"/>
  <c r="P3" i="7"/>
  <c r="G2" i="16"/>
  <c r="G3" i="16" s="1"/>
  <c r="G4" i="16" s="1"/>
  <c r="G5" i="16" s="1"/>
  <c r="G6" i="16" s="1"/>
  <c r="G7" i="16" s="1"/>
  <c r="G8" i="16" s="1"/>
  <c r="G9" i="16" s="1"/>
  <c r="G10" i="16" s="1"/>
  <c r="G11" i="16" s="1"/>
  <c r="G12" i="16" s="1"/>
  <c r="G13" i="16" s="1"/>
  <c r="G14" i="16" s="1"/>
  <c r="G15" i="16" s="1"/>
  <c r="G16" i="16" s="1"/>
  <c r="G17" i="16" s="1"/>
  <c r="G18" i="16" s="1"/>
  <c r="G19" i="16" s="1"/>
  <c r="G20" i="16" s="1"/>
  <c r="G21" i="16" s="1"/>
  <c r="G22" i="16" s="1"/>
  <c r="G23" i="16" s="1"/>
  <c r="G24" i="16" s="1"/>
  <c r="G25" i="16" s="1"/>
  <c r="G26" i="16" s="1"/>
  <c r="G27" i="16" s="1"/>
  <c r="G28" i="16" s="1"/>
  <c r="G29" i="16" s="1"/>
  <c r="G30" i="16" s="1"/>
  <c r="G31" i="16" s="1"/>
  <c r="G32" i="16" s="1"/>
  <c r="G33" i="16" s="1"/>
  <c r="G34" i="16" s="1"/>
  <c r="G35" i="16" s="1"/>
  <c r="G36" i="16" s="1"/>
  <c r="G37" i="16" s="1"/>
  <c r="G38" i="16" s="1"/>
  <c r="G39" i="16" s="1"/>
  <c r="G40" i="16" s="1"/>
  <c r="G41" i="16" s="1"/>
  <c r="G42" i="16" s="1"/>
  <c r="G43" i="16" s="1"/>
  <c r="G44" i="16" s="1"/>
  <c r="G45" i="16" s="1"/>
  <c r="G46" i="16" s="1"/>
  <c r="G47" i="16" s="1"/>
  <c r="G48" i="16" s="1"/>
  <c r="G49" i="16" s="1"/>
  <c r="G50" i="16" s="1"/>
  <c r="G51" i="16" s="1"/>
  <c r="G52" i="16" s="1"/>
  <c r="G53" i="16" s="1"/>
  <c r="G54" i="16" s="1"/>
  <c r="G55" i="16" s="1"/>
  <c r="G56" i="16" s="1"/>
  <c r="G57" i="16" s="1"/>
  <c r="G58" i="16" s="1"/>
  <c r="G59" i="16" s="1"/>
  <c r="G60" i="16" s="1"/>
  <c r="G61" i="16" s="1"/>
  <c r="A2" i="2"/>
  <c r="A2" i="11"/>
  <c r="G2" i="12"/>
  <c r="G3" i="12" s="1"/>
  <c r="G4" i="12" s="1"/>
  <c r="G5" i="12" s="1"/>
  <c r="G6" i="12" s="1"/>
  <c r="G7" i="12" s="1"/>
  <c r="G8" i="12" s="1"/>
  <c r="G9" i="12" s="1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22" i="12" s="1"/>
  <c r="G23" i="12" s="1"/>
  <c r="G24" i="12" s="1"/>
  <c r="G25" i="12" s="1"/>
  <c r="G26" i="12" s="1"/>
  <c r="G27" i="12" s="1"/>
  <c r="G28" i="12" s="1"/>
  <c r="G29" i="12" s="1"/>
  <c r="G30" i="12" s="1"/>
  <c r="G31" i="12" s="1"/>
  <c r="G32" i="12" s="1"/>
  <c r="G33" i="12" s="1"/>
  <c r="G34" i="12" s="1"/>
  <c r="G35" i="12" s="1"/>
  <c r="G36" i="12" s="1"/>
  <c r="G37" i="12" s="1"/>
  <c r="G38" i="12" s="1"/>
  <c r="G39" i="12" s="1"/>
  <c r="G40" i="12" s="1"/>
  <c r="G41" i="12" s="1"/>
  <c r="G42" i="12" s="1"/>
  <c r="G43" i="12" s="1"/>
  <c r="G44" i="12" s="1"/>
  <c r="G45" i="12" s="1"/>
  <c r="G46" i="12" s="1"/>
  <c r="G47" i="12" s="1"/>
  <c r="G48" i="12" s="1"/>
  <c r="G49" i="12" s="1"/>
  <c r="G50" i="12" s="1"/>
  <c r="G51" i="12" s="1"/>
  <c r="G52" i="12" s="1"/>
  <c r="G53" i="12" s="1"/>
  <c r="G54" i="12" s="1"/>
  <c r="G55" i="12" s="1"/>
  <c r="G56" i="12" s="1"/>
  <c r="G57" i="12" s="1"/>
  <c r="G58" i="12" s="1"/>
  <c r="G59" i="12" s="1"/>
  <c r="G60" i="12" s="1"/>
  <c r="G61" i="12" s="1"/>
  <c r="G62" i="12" s="1"/>
  <c r="G63" i="12" s="1"/>
  <c r="G64" i="12" s="1"/>
  <c r="G65" i="12" s="1"/>
  <c r="G66" i="12" s="1"/>
  <c r="G67" i="12" s="1"/>
  <c r="G68" i="12" s="1"/>
  <c r="G69" i="12" s="1"/>
  <c r="G70" i="12" s="1"/>
  <c r="G71" i="12" s="1"/>
  <c r="G72" i="12" s="1"/>
  <c r="G73" i="12" s="1"/>
  <c r="G74" i="12" s="1"/>
  <c r="G75" i="12" s="1"/>
  <c r="G76" i="12" s="1"/>
  <c r="G77" i="12" s="1"/>
  <c r="G78" i="12" s="1"/>
  <c r="G79" i="12" s="1"/>
  <c r="G80" i="12" s="1"/>
  <c r="G81" i="12" s="1"/>
  <c r="G82" i="12" s="1"/>
  <c r="G83" i="12" s="1"/>
  <c r="G84" i="12" s="1"/>
  <c r="G85" i="12" s="1"/>
  <c r="G86" i="12" s="1"/>
  <c r="G87" i="12" s="1"/>
  <c r="G88" i="12" s="1"/>
  <c r="G89" i="12" s="1"/>
  <c r="G90" i="12" s="1"/>
  <c r="G91" i="12" s="1"/>
  <c r="G92" i="12" s="1"/>
  <c r="G93" i="12" s="1"/>
  <c r="G94" i="12" s="1"/>
  <c r="G95" i="12" s="1"/>
  <c r="G96" i="12" s="1"/>
  <c r="G97" i="12" s="1"/>
  <c r="G98" i="12" s="1"/>
  <c r="G99" i="12" s="1"/>
  <c r="G100" i="12" s="1"/>
  <c r="G101" i="12" s="1"/>
  <c r="G102" i="12" s="1"/>
  <c r="G103" i="12" s="1"/>
  <c r="G104" i="12" s="1"/>
  <c r="G105" i="12" s="1"/>
  <c r="G106" i="12" s="1"/>
  <c r="G107" i="12" s="1"/>
  <c r="G108" i="12" s="1"/>
  <c r="G109" i="12" s="1"/>
  <c r="G110" i="12" s="1"/>
  <c r="G111" i="12" s="1"/>
  <c r="G112" i="12" s="1"/>
  <c r="G113" i="12" s="1"/>
  <c r="G114" i="12" s="1"/>
  <c r="G115" i="12" s="1"/>
  <c r="G116" i="12" s="1"/>
  <c r="G117" i="12" s="1"/>
  <c r="G118" i="12" s="1"/>
  <c r="G119" i="12" s="1"/>
  <c r="G120" i="12" s="1"/>
  <c r="G121" i="12" s="1"/>
  <c r="G122" i="12" s="1"/>
  <c r="G123" i="12" s="1"/>
  <c r="Y86" i="2"/>
  <c r="W89" i="2"/>
  <c r="D451" i="13" s="1"/>
  <c r="W90" i="2"/>
  <c r="Y92" i="2"/>
  <c r="W94" i="2"/>
  <c r="E90" i="12" s="1"/>
  <c r="D91" i="12"/>
  <c r="D92" i="12"/>
  <c r="Y97" i="2"/>
  <c r="W98" i="2"/>
  <c r="D460" i="13" s="1"/>
  <c r="D95" i="12"/>
  <c r="W100" i="2"/>
  <c r="Y101" i="2"/>
  <c r="D99" i="12"/>
  <c r="Y104" i="2"/>
  <c r="Y106" i="2"/>
  <c r="W107" i="2"/>
  <c r="D469" i="13" s="1"/>
  <c r="D104" i="12"/>
  <c r="W110" i="2"/>
  <c r="D472" i="13" s="1"/>
  <c r="D107" i="12"/>
  <c r="Y112" i="2"/>
  <c r="Y113" i="2"/>
  <c r="W114" i="2"/>
  <c r="D111" i="12"/>
  <c r="D112" i="12"/>
  <c r="Y118" i="2"/>
  <c r="Y119" i="2"/>
  <c r="Y120" i="2"/>
  <c r="D117" i="12"/>
  <c r="Y122" i="2"/>
  <c r="D119" i="12"/>
  <c r="W124" i="2"/>
  <c r="D486" i="13" s="1"/>
  <c r="W126" i="2"/>
  <c r="D244" i="13" s="1"/>
  <c r="D123" i="1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68" i="2"/>
  <c r="A69" i="2" s="1"/>
  <c r="A70" i="2" s="1"/>
  <c r="A71" i="2" s="1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D10" i="12"/>
  <c r="Y15" i="2"/>
  <c r="W16" i="2"/>
  <c r="E12" i="12" s="1"/>
  <c r="D13" i="12"/>
  <c r="D15" i="12"/>
  <c r="Y20" i="2"/>
  <c r="D18" i="12"/>
  <c r="W23" i="2"/>
  <c r="Y24" i="2"/>
  <c r="D21" i="12"/>
  <c r="W26" i="2"/>
  <c r="D23" i="12"/>
  <c r="W29" i="2"/>
  <c r="E25" i="12" s="1"/>
  <c r="D26" i="12"/>
  <c r="W31" i="2"/>
  <c r="D271" i="13" s="1"/>
  <c r="D28" i="12"/>
  <c r="Y33" i="2"/>
  <c r="W34" i="2"/>
  <c r="D396" i="13" s="1"/>
  <c r="D31" i="12"/>
  <c r="Y36" i="2"/>
  <c r="D33" i="12"/>
  <c r="W38" i="2"/>
  <c r="D36" i="12"/>
  <c r="W41" i="2"/>
  <c r="D37" i="13" s="1"/>
  <c r="Y42" i="2"/>
  <c r="W43" i="2"/>
  <c r="D161" i="13" s="1"/>
  <c r="D40" i="12"/>
  <c r="W45" i="2"/>
  <c r="D42" i="12"/>
  <c r="Y47" i="2"/>
  <c r="Y48" i="2"/>
  <c r="Y50" i="2"/>
  <c r="Y51" i="2"/>
  <c r="W52" i="2"/>
  <c r="D414" i="13" s="1"/>
  <c r="Y54" i="2"/>
  <c r="D51" i="12"/>
  <c r="D52" i="12"/>
  <c r="W57" i="2"/>
  <c r="D54" i="12"/>
  <c r="Y59" i="2"/>
  <c r="Y60" i="2"/>
  <c r="D58" i="12"/>
  <c r="Y63" i="2"/>
  <c r="Y64" i="2"/>
  <c r="D61" i="1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" i="2"/>
  <c r="A7" i="2" s="1"/>
  <c r="A8" i="2" s="1"/>
  <c r="A9" i="2" s="1"/>
  <c r="A10" i="2" s="1"/>
  <c r="A11" i="2" s="1"/>
  <c r="A12" i="2" s="1"/>
  <c r="A13" i="2" s="1"/>
  <c r="W13" i="2"/>
  <c r="Y6" i="2"/>
  <c r="D78" i="12"/>
  <c r="D70" i="12"/>
  <c r="Y79" i="2"/>
  <c r="Y75" i="2"/>
  <c r="B3" i="13"/>
  <c r="A3" i="13" s="1"/>
  <c r="B125" i="13"/>
  <c r="AC7" i="2"/>
  <c r="B247" i="13" s="1"/>
  <c r="A247" i="13" s="1"/>
  <c r="AD7" i="2"/>
  <c r="B369" i="13" s="1"/>
  <c r="A369" i="13" s="1"/>
  <c r="B4" i="13"/>
  <c r="B126" i="13"/>
  <c r="A126" i="13" s="1"/>
  <c r="AC8" i="2"/>
  <c r="B248" i="13" s="1"/>
  <c r="A248" i="13" s="1"/>
  <c r="AD8" i="2"/>
  <c r="B370" i="13" s="1"/>
  <c r="A370" i="13" s="1"/>
  <c r="B5" i="13"/>
  <c r="B127" i="13"/>
  <c r="AC9" i="2"/>
  <c r="B249" i="13" s="1"/>
  <c r="A249" i="13" s="1"/>
  <c r="AD9" i="2"/>
  <c r="B371" i="13" s="1"/>
  <c r="A371" i="13" s="1"/>
  <c r="B6" i="13"/>
  <c r="A6" i="13" s="1"/>
  <c r="B128" i="13"/>
  <c r="A128" i="13" s="1"/>
  <c r="AC10" i="2"/>
  <c r="B250" i="13" s="1"/>
  <c r="A250" i="13" s="1"/>
  <c r="AD10" i="2"/>
  <c r="B372" i="13" s="1"/>
  <c r="A372" i="13" s="1"/>
  <c r="B7" i="13"/>
  <c r="A7" i="13" s="1"/>
  <c r="B129" i="13"/>
  <c r="A129" i="13" s="1"/>
  <c r="AC11" i="2"/>
  <c r="B251" i="13" s="1"/>
  <c r="A251" i="13" s="1"/>
  <c r="AD11" i="2"/>
  <c r="B373" i="13" s="1"/>
  <c r="A373" i="13" s="1"/>
  <c r="B8" i="13"/>
  <c r="A8" i="13" s="1"/>
  <c r="B130" i="13"/>
  <c r="A130" i="13" s="1"/>
  <c r="AC12" i="2"/>
  <c r="B252" i="13" s="1"/>
  <c r="A252" i="13" s="1"/>
  <c r="AD12" i="2"/>
  <c r="B374" i="13" s="1"/>
  <c r="A374" i="13" s="1"/>
  <c r="B9" i="13"/>
  <c r="A9" i="13" s="1"/>
  <c r="B131" i="13"/>
  <c r="A131" i="13" s="1"/>
  <c r="AC13" i="2"/>
  <c r="B253" i="13" s="1"/>
  <c r="A253" i="13" s="1"/>
  <c r="AD13" i="2"/>
  <c r="B375" i="13" s="1"/>
  <c r="A375" i="13" s="1"/>
  <c r="B10" i="13"/>
  <c r="A10" i="13" s="1"/>
  <c r="B132" i="13"/>
  <c r="A132" i="13" s="1"/>
  <c r="AC14" i="2"/>
  <c r="B254" i="13" s="1"/>
  <c r="A254" i="13" s="1"/>
  <c r="AD14" i="2"/>
  <c r="B376" i="13" s="1"/>
  <c r="A376" i="13" s="1"/>
  <c r="B11" i="13"/>
  <c r="A11" i="13" s="1"/>
  <c r="B133" i="13"/>
  <c r="A133" i="13" s="1"/>
  <c r="AC15" i="2"/>
  <c r="B255" i="13" s="1"/>
  <c r="A255" i="13" s="1"/>
  <c r="AD15" i="2"/>
  <c r="B377" i="13" s="1"/>
  <c r="A377" i="13" s="1"/>
  <c r="B12" i="13"/>
  <c r="A12" i="13" s="1"/>
  <c r="B134" i="13"/>
  <c r="A134" i="13" s="1"/>
  <c r="AC16" i="2"/>
  <c r="B256" i="13" s="1"/>
  <c r="A256" i="13" s="1"/>
  <c r="AD16" i="2"/>
  <c r="B378" i="13" s="1"/>
  <c r="A378" i="13" s="1"/>
  <c r="B13" i="13"/>
  <c r="A13" i="13" s="1"/>
  <c r="B135" i="13"/>
  <c r="A135" i="13" s="1"/>
  <c r="AC17" i="2"/>
  <c r="B257" i="13" s="1"/>
  <c r="A257" i="13" s="1"/>
  <c r="AD17" i="2"/>
  <c r="B379" i="13" s="1"/>
  <c r="A379" i="13" s="1"/>
  <c r="B14" i="13"/>
  <c r="A14" i="13" s="1"/>
  <c r="B136" i="13"/>
  <c r="A136" i="13" s="1"/>
  <c r="AC18" i="2"/>
  <c r="B258" i="13" s="1"/>
  <c r="A258" i="13" s="1"/>
  <c r="AD18" i="2"/>
  <c r="B380" i="13" s="1"/>
  <c r="A380" i="13" s="1"/>
  <c r="B15" i="13"/>
  <c r="A15" i="13" s="1"/>
  <c r="B137" i="13"/>
  <c r="A137" i="13" s="1"/>
  <c r="AC19" i="2"/>
  <c r="B259" i="13" s="1"/>
  <c r="A259" i="13" s="1"/>
  <c r="AD19" i="2"/>
  <c r="B381" i="13" s="1"/>
  <c r="A381" i="13" s="1"/>
  <c r="B16" i="13"/>
  <c r="A16" i="13" s="1"/>
  <c r="B138" i="13"/>
  <c r="A138" i="13" s="1"/>
  <c r="AC20" i="2"/>
  <c r="B260" i="13" s="1"/>
  <c r="A260" i="13" s="1"/>
  <c r="AD20" i="2"/>
  <c r="B382" i="13" s="1"/>
  <c r="A382" i="13" s="1"/>
  <c r="B17" i="13"/>
  <c r="A17" i="13" s="1"/>
  <c r="B139" i="13"/>
  <c r="A139" i="13" s="1"/>
  <c r="AC21" i="2"/>
  <c r="B261" i="13" s="1"/>
  <c r="A261" i="13" s="1"/>
  <c r="AD21" i="2"/>
  <c r="B383" i="13" s="1"/>
  <c r="A383" i="13" s="1"/>
  <c r="B18" i="13"/>
  <c r="A18" i="13" s="1"/>
  <c r="B140" i="13"/>
  <c r="A140" i="13" s="1"/>
  <c r="AC22" i="2"/>
  <c r="B262" i="13" s="1"/>
  <c r="A262" i="13" s="1"/>
  <c r="AD22" i="2"/>
  <c r="B384" i="13" s="1"/>
  <c r="A384" i="13" s="1"/>
  <c r="B19" i="13"/>
  <c r="A19" i="13" s="1"/>
  <c r="B141" i="13"/>
  <c r="A141" i="13" s="1"/>
  <c r="AC23" i="2"/>
  <c r="B263" i="13" s="1"/>
  <c r="A263" i="13" s="1"/>
  <c r="AD23" i="2"/>
  <c r="B385" i="13" s="1"/>
  <c r="A385" i="13" s="1"/>
  <c r="B20" i="13"/>
  <c r="A20" i="13" s="1"/>
  <c r="B142" i="13"/>
  <c r="A142" i="13" s="1"/>
  <c r="AC24" i="2"/>
  <c r="B264" i="13" s="1"/>
  <c r="A264" i="13" s="1"/>
  <c r="AD24" i="2"/>
  <c r="B386" i="13" s="1"/>
  <c r="A386" i="13" s="1"/>
  <c r="B21" i="13"/>
  <c r="A21" i="13" s="1"/>
  <c r="B143" i="13"/>
  <c r="A143" i="13" s="1"/>
  <c r="AC25" i="2"/>
  <c r="B265" i="13" s="1"/>
  <c r="A265" i="13" s="1"/>
  <c r="AD25" i="2"/>
  <c r="B387" i="13" s="1"/>
  <c r="A387" i="13" s="1"/>
  <c r="B22" i="13"/>
  <c r="A22" i="13" s="1"/>
  <c r="B144" i="13"/>
  <c r="A144" i="13" s="1"/>
  <c r="AC26" i="2"/>
  <c r="B266" i="13" s="1"/>
  <c r="A266" i="13" s="1"/>
  <c r="AD26" i="2"/>
  <c r="B388" i="13" s="1"/>
  <c r="A388" i="13" s="1"/>
  <c r="B23" i="13"/>
  <c r="A23" i="13" s="1"/>
  <c r="B145" i="13"/>
  <c r="A145" i="13" s="1"/>
  <c r="AC27" i="2"/>
  <c r="B267" i="13" s="1"/>
  <c r="A267" i="13" s="1"/>
  <c r="AD27" i="2"/>
  <c r="B389" i="13" s="1"/>
  <c r="A389" i="13" s="1"/>
  <c r="B24" i="13"/>
  <c r="A24" i="13" s="1"/>
  <c r="B146" i="13"/>
  <c r="A146" i="13" s="1"/>
  <c r="AC28" i="2"/>
  <c r="B268" i="13" s="1"/>
  <c r="A268" i="13" s="1"/>
  <c r="AD28" i="2"/>
  <c r="B390" i="13" s="1"/>
  <c r="A390" i="13" s="1"/>
  <c r="B25" i="13"/>
  <c r="A25" i="13" s="1"/>
  <c r="B147" i="13"/>
  <c r="A147" i="13" s="1"/>
  <c r="AC29" i="2"/>
  <c r="B269" i="13" s="1"/>
  <c r="A269" i="13" s="1"/>
  <c r="AD29" i="2"/>
  <c r="B391" i="13" s="1"/>
  <c r="A391" i="13" s="1"/>
  <c r="B26" i="13"/>
  <c r="A26" i="13" s="1"/>
  <c r="B148" i="13"/>
  <c r="A148" i="13" s="1"/>
  <c r="AC30" i="2"/>
  <c r="B270" i="13" s="1"/>
  <c r="A270" i="13" s="1"/>
  <c r="AD30" i="2"/>
  <c r="B392" i="13" s="1"/>
  <c r="A392" i="13" s="1"/>
  <c r="B27" i="13"/>
  <c r="A27" i="13" s="1"/>
  <c r="B149" i="13"/>
  <c r="A149" i="13" s="1"/>
  <c r="AC31" i="2"/>
  <c r="B271" i="13" s="1"/>
  <c r="A271" i="13" s="1"/>
  <c r="AD31" i="2"/>
  <c r="B393" i="13" s="1"/>
  <c r="A393" i="13" s="1"/>
  <c r="B28" i="13"/>
  <c r="A28" i="13" s="1"/>
  <c r="B150" i="13"/>
  <c r="A150" i="13" s="1"/>
  <c r="AC32" i="2"/>
  <c r="B272" i="13" s="1"/>
  <c r="A272" i="13" s="1"/>
  <c r="AD32" i="2"/>
  <c r="B394" i="13" s="1"/>
  <c r="A394" i="13" s="1"/>
  <c r="B29" i="13"/>
  <c r="A29" i="13" s="1"/>
  <c r="B151" i="13"/>
  <c r="A151" i="13" s="1"/>
  <c r="AC33" i="2"/>
  <c r="B273" i="13" s="1"/>
  <c r="A273" i="13" s="1"/>
  <c r="AD33" i="2"/>
  <c r="B395" i="13" s="1"/>
  <c r="A395" i="13" s="1"/>
  <c r="B30" i="13"/>
  <c r="A30" i="13" s="1"/>
  <c r="B152" i="13"/>
  <c r="A152" i="13" s="1"/>
  <c r="AC34" i="2"/>
  <c r="B274" i="13" s="1"/>
  <c r="A274" i="13" s="1"/>
  <c r="AD34" i="2"/>
  <c r="B396" i="13" s="1"/>
  <c r="A396" i="13" s="1"/>
  <c r="B31" i="13"/>
  <c r="A31" i="13" s="1"/>
  <c r="B153" i="13"/>
  <c r="A153" i="13" s="1"/>
  <c r="AC35" i="2"/>
  <c r="B275" i="13" s="1"/>
  <c r="A275" i="13" s="1"/>
  <c r="AD35" i="2"/>
  <c r="B397" i="13" s="1"/>
  <c r="A397" i="13" s="1"/>
  <c r="B32" i="13"/>
  <c r="A32" i="13" s="1"/>
  <c r="B154" i="13"/>
  <c r="A154" i="13" s="1"/>
  <c r="AC36" i="2"/>
  <c r="B276" i="13" s="1"/>
  <c r="A276" i="13" s="1"/>
  <c r="AD36" i="2"/>
  <c r="B398" i="13" s="1"/>
  <c r="A398" i="13" s="1"/>
  <c r="B33" i="13"/>
  <c r="A33" i="13" s="1"/>
  <c r="B155" i="13"/>
  <c r="A155" i="13" s="1"/>
  <c r="AC37" i="2"/>
  <c r="B277" i="13" s="1"/>
  <c r="A277" i="13" s="1"/>
  <c r="AD37" i="2"/>
  <c r="B399" i="13" s="1"/>
  <c r="A399" i="13" s="1"/>
  <c r="B34" i="13"/>
  <c r="A34" i="13" s="1"/>
  <c r="B156" i="13"/>
  <c r="A156" i="13" s="1"/>
  <c r="AC38" i="2"/>
  <c r="B278" i="13" s="1"/>
  <c r="A278" i="13" s="1"/>
  <c r="AD38" i="2"/>
  <c r="B400" i="13" s="1"/>
  <c r="A400" i="13" s="1"/>
  <c r="B35" i="13"/>
  <c r="A35" i="13" s="1"/>
  <c r="B157" i="13"/>
  <c r="A157" i="13" s="1"/>
  <c r="AC39" i="2"/>
  <c r="B279" i="13" s="1"/>
  <c r="A279" i="13" s="1"/>
  <c r="AD39" i="2"/>
  <c r="B401" i="13" s="1"/>
  <c r="A401" i="13" s="1"/>
  <c r="B36" i="13"/>
  <c r="A36" i="13" s="1"/>
  <c r="B158" i="13"/>
  <c r="A158" i="13" s="1"/>
  <c r="AC40" i="2"/>
  <c r="B280" i="13" s="1"/>
  <c r="A280" i="13" s="1"/>
  <c r="AD40" i="2"/>
  <c r="B402" i="13" s="1"/>
  <c r="A402" i="13" s="1"/>
  <c r="B37" i="13"/>
  <c r="A37" i="13" s="1"/>
  <c r="B159" i="13"/>
  <c r="A159" i="13" s="1"/>
  <c r="AC41" i="2"/>
  <c r="B281" i="13" s="1"/>
  <c r="A281" i="13" s="1"/>
  <c r="AD41" i="2"/>
  <c r="B403" i="13" s="1"/>
  <c r="A403" i="13" s="1"/>
  <c r="B38" i="13"/>
  <c r="A38" i="13" s="1"/>
  <c r="B160" i="13"/>
  <c r="A160" i="13" s="1"/>
  <c r="AC42" i="2"/>
  <c r="B282" i="13" s="1"/>
  <c r="A282" i="13" s="1"/>
  <c r="AD42" i="2"/>
  <c r="B404" i="13" s="1"/>
  <c r="A404" i="13" s="1"/>
  <c r="B39" i="13"/>
  <c r="A39" i="13" s="1"/>
  <c r="B161" i="13"/>
  <c r="A161" i="13" s="1"/>
  <c r="AC43" i="2"/>
  <c r="B283" i="13" s="1"/>
  <c r="A283" i="13" s="1"/>
  <c r="AD43" i="2"/>
  <c r="B405" i="13" s="1"/>
  <c r="A405" i="13" s="1"/>
  <c r="B40" i="13"/>
  <c r="A40" i="13" s="1"/>
  <c r="B162" i="13"/>
  <c r="A162" i="13" s="1"/>
  <c r="AC44" i="2"/>
  <c r="B284" i="13" s="1"/>
  <c r="A284" i="13" s="1"/>
  <c r="AD44" i="2"/>
  <c r="B406" i="13" s="1"/>
  <c r="A406" i="13" s="1"/>
  <c r="B41" i="13"/>
  <c r="A41" i="13" s="1"/>
  <c r="B163" i="13"/>
  <c r="A163" i="13" s="1"/>
  <c r="AC45" i="2"/>
  <c r="B285" i="13" s="1"/>
  <c r="A285" i="13" s="1"/>
  <c r="AD45" i="2"/>
  <c r="B407" i="13" s="1"/>
  <c r="A407" i="13" s="1"/>
  <c r="B42" i="13"/>
  <c r="A42" i="13" s="1"/>
  <c r="B164" i="13"/>
  <c r="A164" i="13" s="1"/>
  <c r="AC46" i="2"/>
  <c r="B286" i="13" s="1"/>
  <c r="A286" i="13" s="1"/>
  <c r="AD46" i="2"/>
  <c r="B408" i="13" s="1"/>
  <c r="A408" i="13" s="1"/>
  <c r="B43" i="13"/>
  <c r="A43" i="13" s="1"/>
  <c r="B165" i="13"/>
  <c r="A165" i="13" s="1"/>
  <c r="AC47" i="2"/>
  <c r="B287" i="13" s="1"/>
  <c r="A287" i="13" s="1"/>
  <c r="AD47" i="2"/>
  <c r="B409" i="13" s="1"/>
  <c r="A409" i="13" s="1"/>
  <c r="B44" i="13"/>
  <c r="A44" i="13" s="1"/>
  <c r="B166" i="13"/>
  <c r="A166" i="13" s="1"/>
  <c r="AC48" i="2"/>
  <c r="B288" i="13" s="1"/>
  <c r="A288" i="13" s="1"/>
  <c r="AD48" i="2"/>
  <c r="B410" i="13" s="1"/>
  <c r="A410" i="13" s="1"/>
  <c r="B45" i="13"/>
  <c r="A45" i="13" s="1"/>
  <c r="B167" i="13"/>
  <c r="A167" i="13" s="1"/>
  <c r="AC49" i="2"/>
  <c r="B289" i="13" s="1"/>
  <c r="A289" i="13" s="1"/>
  <c r="AD49" i="2"/>
  <c r="B411" i="13" s="1"/>
  <c r="A411" i="13" s="1"/>
  <c r="B46" i="13"/>
  <c r="A46" i="13" s="1"/>
  <c r="B168" i="13"/>
  <c r="A168" i="13" s="1"/>
  <c r="AC50" i="2"/>
  <c r="B290" i="13" s="1"/>
  <c r="A290" i="13" s="1"/>
  <c r="AD50" i="2"/>
  <c r="B412" i="13" s="1"/>
  <c r="A412" i="13" s="1"/>
  <c r="B47" i="13"/>
  <c r="A47" i="13" s="1"/>
  <c r="B169" i="13"/>
  <c r="A169" i="13" s="1"/>
  <c r="AC51" i="2"/>
  <c r="B291" i="13" s="1"/>
  <c r="A291" i="13" s="1"/>
  <c r="AD51" i="2"/>
  <c r="B413" i="13" s="1"/>
  <c r="A413" i="13" s="1"/>
  <c r="B48" i="13"/>
  <c r="A48" i="13" s="1"/>
  <c r="B170" i="13"/>
  <c r="A170" i="13" s="1"/>
  <c r="AC52" i="2"/>
  <c r="B292" i="13" s="1"/>
  <c r="A292" i="13" s="1"/>
  <c r="AD52" i="2"/>
  <c r="B414" i="13" s="1"/>
  <c r="A414" i="13" s="1"/>
  <c r="B49" i="13"/>
  <c r="A49" i="13" s="1"/>
  <c r="B171" i="13"/>
  <c r="A171" i="13" s="1"/>
  <c r="AC53" i="2"/>
  <c r="B293" i="13" s="1"/>
  <c r="A293" i="13" s="1"/>
  <c r="AD53" i="2"/>
  <c r="B415" i="13" s="1"/>
  <c r="A415" i="13" s="1"/>
  <c r="B50" i="13"/>
  <c r="A50" i="13" s="1"/>
  <c r="B172" i="13"/>
  <c r="A172" i="13" s="1"/>
  <c r="AC54" i="2"/>
  <c r="B294" i="13" s="1"/>
  <c r="A294" i="13" s="1"/>
  <c r="AD54" i="2"/>
  <c r="B416" i="13" s="1"/>
  <c r="A416" i="13" s="1"/>
  <c r="B51" i="13"/>
  <c r="A51" i="13" s="1"/>
  <c r="B173" i="13"/>
  <c r="A173" i="13" s="1"/>
  <c r="AC55" i="2"/>
  <c r="B295" i="13" s="1"/>
  <c r="A295" i="13" s="1"/>
  <c r="AD55" i="2"/>
  <c r="B417" i="13" s="1"/>
  <c r="A417" i="13" s="1"/>
  <c r="B52" i="13"/>
  <c r="A52" i="13" s="1"/>
  <c r="B174" i="13"/>
  <c r="A174" i="13" s="1"/>
  <c r="AC56" i="2"/>
  <c r="B296" i="13" s="1"/>
  <c r="A296" i="13" s="1"/>
  <c r="AD56" i="2"/>
  <c r="B418" i="13" s="1"/>
  <c r="A418" i="13" s="1"/>
  <c r="B53" i="13"/>
  <c r="A53" i="13" s="1"/>
  <c r="B175" i="13"/>
  <c r="A175" i="13" s="1"/>
  <c r="AC57" i="2"/>
  <c r="B297" i="13" s="1"/>
  <c r="A297" i="13" s="1"/>
  <c r="AD57" i="2"/>
  <c r="B419" i="13" s="1"/>
  <c r="A419" i="13" s="1"/>
  <c r="B54" i="13"/>
  <c r="A54" i="13" s="1"/>
  <c r="B176" i="13"/>
  <c r="A176" i="13" s="1"/>
  <c r="AC58" i="2"/>
  <c r="B298" i="13" s="1"/>
  <c r="A298" i="13" s="1"/>
  <c r="AD58" i="2"/>
  <c r="B420" i="13" s="1"/>
  <c r="A420" i="13" s="1"/>
  <c r="B55" i="13"/>
  <c r="A55" i="13" s="1"/>
  <c r="B177" i="13"/>
  <c r="A177" i="13" s="1"/>
  <c r="AC59" i="2"/>
  <c r="B299" i="13" s="1"/>
  <c r="A299" i="13" s="1"/>
  <c r="AD59" i="2"/>
  <c r="B421" i="13" s="1"/>
  <c r="A421" i="13" s="1"/>
  <c r="B56" i="13"/>
  <c r="A56" i="13" s="1"/>
  <c r="B178" i="13"/>
  <c r="A178" i="13" s="1"/>
  <c r="AC60" i="2"/>
  <c r="B300" i="13" s="1"/>
  <c r="A300" i="13" s="1"/>
  <c r="AD60" i="2"/>
  <c r="B422" i="13" s="1"/>
  <c r="A422" i="13" s="1"/>
  <c r="B57" i="13"/>
  <c r="A57" i="13" s="1"/>
  <c r="B179" i="13"/>
  <c r="A179" i="13" s="1"/>
  <c r="AC61" i="2"/>
  <c r="B301" i="13" s="1"/>
  <c r="A301" i="13" s="1"/>
  <c r="AD61" i="2"/>
  <c r="B423" i="13" s="1"/>
  <c r="A423" i="13" s="1"/>
  <c r="B58" i="13"/>
  <c r="A58" i="13" s="1"/>
  <c r="B180" i="13"/>
  <c r="A180" i="13" s="1"/>
  <c r="AC62" i="2"/>
  <c r="B302" i="13" s="1"/>
  <c r="A302" i="13" s="1"/>
  <c r="AD62" i="2"/>
  <c r="B424" i="13" s="1"/>
  <c r="A424" i="13" s="1"/>
  <c r="B59" i="13"/>
  <c r="A59" i="13" s="1"/>
  <c r="B181" i="13"/>
  <c r="A181" i="13" s="1"/>
  <c r="AC63" i="2"/>
  <c r="B303" i="13" s="1"/>
  <c r="A303" i="13" s="1"/>
  <c r="AD63" i="2"/>
  <c r="B425" i="13" s="1"/>
  <c r="A425" i="13" s="1"/>
  <c r="B60" i="13"/>
  <c r="A60" i="13" s="1"/>
  <c r="B182" i="13"/>
  <c r="A182" i="13" s="1"/>
  <c r="AC64" i="2"/>
  <c r="B304" i="13" s="1"/>
  <c r="A304" i="13" s="1"/>
  <c r="AD64" i="2"/>
  <c r="B426" i="13" s="1"/>
  <c r="A426" i="13" s="1"/>
  <c r="B61" i="13"/>
  <c r="A61" i="13" s="1"/>
  <c r="B183" i="13"/>
  <c r="A183" i="13" s="1"/>
  <c r="AC65" i="2"/>
  <c r="B305" i="13" s="1"/>
  <c r="A305" i="13" s="1"/>
  <c r="AD65" i="2"/>
  <c r="B427" i="13" s="1"/>
  <c r="A427" i="13" s="1"/>
  <c r="B64" i="13"/>
  <c r="B186" i="13"/>
  <c r="AC68" i="2"/>
  <c r="B308" i="13" s="1"/>
  <c r="A308" i="13" s="1"/>
  <c r="AD68" i="2"/>
  <c r="B430" i="13" s="1"/>
  <c r="A430" i="13" s="1"/>
  <c r="B65" i="13"/>
  <c r="B187" i="13"/>
  <c r="AC69" i="2"/>
  <c r="B309" i="13" s="1"/>
  <c r="A309" i="13" s="1"/>
  <c r="AD69" i="2"/>
  <c r="B431" i="13" s="1"/>
  <c r="A431" i="13" s="1"/>
  <c r="B66" i="13"/>
  <c r="B188" i="13"/>
  <c r="A188" i="13" s="1"/>
  <c r="AC70" i="2"/>
  <c r="B310" i="13" s="1"/>
  <c r="A310" i="13" s="1"/>
  <c r="AD70" i="2"/>
  <c r="B432" i="13" s="1"/>
  <c r="A432" i="13" s="1"/>
  <c r="B67" i="13"/>
  <c r="B189" i="13"/>
  <c r="A189" i="13" s="1"/>
  <c r="AC71" i="2"/>
  <c r="B311" i="13" s="1"/>
  <c r="A311" i="13" s="1"/>
  <c r="AD71" i="2"/>
  <c r="B433" i="13" s="1"/>
  <c r="A433" i="13" s="1"/>
  <c r="B68" i="13"/>
  <c r="A68" i="13" s="1"/>
  <c r="B190" i="13"/>
  <c r="A190" i="13" s="1"/>
  <c r="AC72" i="2"/>
  <c r="B312" i="13" s="1"/>
  <c r="A312" i="13" s="1"/>
  <c r="AD72" i="2"/>
  <c r="B434" i="13" s="1"/>
  <c r="A434" i="13" s="1"/>
  <c r="B69" i="13"/>
  <c r="A69" i="13" s="1"/>
  <c r="B191" i="13"/>
  <c r="A191" i="13" s="1"/>
  <c r="AC73" i="2"/>
  <c r="B313" i="13" s="1"/>
  <c r="A313" i="13" s="1"/>
  <c r="AD73" i="2"/>
  <c r="B435" i="13" s="1"/>
  <c r="A435" i="13" s="1"/>
  <c r="B70" i="13"/>
  <c r="A70" i="13" s="1"/>
  <c r="B192" i="13"/>
  <c r="A192" i="13" s="1"/>
  <c r="AC74" i="2"/>
  <c r="B314" i="13" s="1"/>
  <c r="A314" i="13" s="1"/>
  <c r="AD74" i="2"/>
  <c r="B436" i="13" s="1"/>
  <c r="A436" i="13" s="1"/>
  <c r="B71" i="13"/>
  <c r="A71" i="13" s="1"/>
  <c r="B193" i="13"/>
  <c r="A193" i="13" s="1"/>
  <c r="AC75" i="2"/>
  <c r="B315" i="13" s="1"/>
  <c r="A315" i="13" s="1"/>
  <c r="AD75" i="2"/>
  <c r="B437" i="13" s="1"/>
  <c r="A437" i="13" s="1"/>
  <c r="B72" i="13"/>
  <c r="A72" i="13" s="1"/>
  <c r="B194" i="13"/>
  <c r="A194" i="13" s="1"/>
  <c r="AC76" i="2"/>
  <c r="B316" i="13" s="1"/>
  <c r="A316" i="13" s="1"/>
  <c r="AD76" i="2"/>
  <c r="B438" i="13" s="1"/>
  <c r="A438" i="13" s="1"/>
  <c r="B73" i="13"/>
  <c r="A73" i="13" s="1"/>
  <c r="B195" i="13"/>
  <c r="A195" i="13" s="1"/>
  <c r="AC77" i="2"/>
  <c r="B317" i="13" s="1"/>
  <c r="A317" i="13" s="1"/>
  <c r="AD77" i="2"/>
  <c r="B439" i="13" s="1"/>
  <c r="A439" i="13" s="1"/>
  <c r="B74" i="13"/>
  <c r="A74" i="13" s="1"/>
  <c r="B196" i="13"/>
  <c r="A196" i="13" s="1"/>
  <c r="AC78" i="2"/>
  <c r="B318" i="13" s="1"/>
  <c r="A318" i="13" s="1"/>
  <c r="AD78" i="2"/>
  <c r="B440" i="13" s="1"/>
  <c r="A440" i="13" s="1"/>
  <c r="B75" i="13"/>
  <c r="A75" i="13" s="1"/>
  <c r="B197" i="13"/>
  <c r="A197" i="13" s="1"/>
  <c r="AC79" i="2"/>
  <c r="B319" i="13" s="1"/>
  <c r="A319" i="13" s="1"/>
  <c r="AD79" i="2"/>
  <c r="B441" i="13" s="1"/>
  <c r="A441" i="13" s="1"/>
  <c r="B76" i="13"/>
  <c r="A76" i="13" s="1"/>
  <c r="B198" i="13"/>
  <c r="A198" i="13" s="1"/>
  <c r="AC80" i="2"/>
  <c r="B320" i="13" s="1"/>
  <c r="A320" i="13" s="1"/>
  <c r="AD80" i="2"/>
  <c r="B442" i="13" s="1"/>
  <c r="A442" i="13" s="1"/>
  <c r="B77" i="13"/>
  <c r="A77" i="13" s="1"/>
  <c r="B199" i="13"/>
  <c r="A199" i="13" s="1"/>
  <c r="AC81" i="2"/>
  <c r="B321" i="13" s="1"/>
  <c r="A321" i="13" s="1"/>
  <c r="AD81" i="2"/>
  <c r="B443" i="13" s="1"/>
  <c r="A443" i="13" s="1"/>
  <c r="B78" i="13"/>
  <c r="A78" i="13" s="1"/>
  <c r="B200" i="13"/>
  <c r="A200" i="13" s="1"/>
  <c r="AC82" i="2"/>
  <c r="B322" i="13" s="1"/>
  <c r="A322" i="13" s="1"/>
  <c r="AD82" i="2"/>
  <c r="B444" i="13" s="1"/>
  <c r="A444" i="13" s="1"/>
  <c r="B79" i="13"/>
  <c r="A79" i="13" s="1"/>
  <c r="B201" i="13"/>
  <c r="A201" i="13" s="1"/>
  <c r="AC83" i="2"/>
  <c r="B323" i="13" s="1"/>
  <c r="A323" i="13" s="1"/>
  <c r="AD83" i="2"/>
  <c r="B445" i="13" s="1"/>
  <c r="A445" i="13" s="1"/>
  <c r="B80" i="13"/>
  <c r="A80" i="13" s="1"/>
  <c r="B202" i="13"/>
  <c r="A202" i="13" s="1"/>
  <c r="AC84" i="2"/>
  <c r="B324" i="13" s="1"/>
  <c r="A324" i="13" s="1"/>
  <c r="AD84" i="2"/>
  <c r="B446" i="13" s="1"/>
  <c r="A446" i="13" s="1"/>
  <c r="B81" i="13"/>
  <c r="A81" i="13" s="1"/>
  <c r="B203" i="13"/>
  <c r="A203" i="13" s="1"/>
  <c r="AC85" i="2"/>
  <c r="B325" i="13" s="1"/>
  <c r="A325" i="13" s="1"/>
  <c r="AD85" i="2"/>
  <c r="B447" i="13" s="1"/>
  <c r="A447" i="13" s="1"/>
  <c r="B82" i="13"/>
  <c r="A82" i="13" s="1"/>
  <c r="B204" i="13"/>
  <c r="A204" i="13" s="1"/>
  <c r="AC86" i="2"/>
  <c r="B326" i="13" s="1"/>
  <c r="A326" i="13" s="1"/>
  <c r="AD86" i="2"/>
  <c r="B448" i="13" s="1"/>
  <c r="A448" i="13" s="1"/>
  <c r="B83" i="13"/>
  <c r="A83" i="13" s="1"/>
  <c r="B205" i="13"/>
  <c r="A205" i="13" s="1"/>
  <c r="AC87" i="2"/>
  <c r="B327" i="13" s="1"/>
  <c r="A327" i="13" s="1"/>
  <c r="AD87" i="2"/>
  <c r="B449" i="13" s="1"/>
  <c r="A449" i="13" s="1"/>
  <c r="B84" i="13"/>
  <c r="A84" i="13" s="1"/>
  <c r="B206" i="13"/>
  <c r="A206" i="13" s="1"/>
  <c r="AC88" i="2"/>
  <c r="B328" i="13" s="1"/>
  <c r="A328" i="13" s="1"/>
  <c r="AD88" i="2"/>
  <c r="B450" i="13" s="1"/>
  <c r="A450" i="13" s="1"/>
  <c r="B85" i="13"/>
  <c r="A85" i="13" s="1"/>
  <c r="B207" i="13"/>
  <c r="A207" i="13" s="1"/>
  <c r="AC89" i="2"/>
  <c r="B329" i="13" s="1"/>
  <c r="A329" i="13" s="1"/>
  <c r="AD89" i="2"/>
  <c r="B451" i="13" s="1"/>
  <c r="A451" i="13" s="1"/>
  <c r="B86" i="13"/>
  <c r="A86" i="13" s="1"/>
  <c r="B208" i="13"/>
  <c r="A208" i="13" s="1"/>
  <c r="AC90" i="2"/>
  <c r="B330" i="13" s="1"/>
  <c r="A330" i="13" s="1"/>
  <c r="AD90" i="2"/>
  <c r="B452" i="13" s="1"/>
  <c r="A452" i="13" s="1"/>
  <c r="B87" i="13"/>
  <c r="A87" i="13" s="1"/>
  <c r="B209" i="13"/>
  <c r="A209" i="13" s="1"/>
  <c r="AC91" i="2"/>
  <c r="B331" i="13" s="1"/>
  <c r="A331" i="13" s="1"/>
  <c r="AD91" i="2"/>
  <c r="B453" i="13" s="1"/>
  <c r="A453" i="13" s="1"/>
  <c r="B88" i="13"/>
  <c r="A88" i="13" s="1"/>
  <c r="B210" i="13"/>
  <c r="A210" i="13" s="1"/>
  <c r="AC92" i="2"/>
  <c r="B332" i="13" s="1"/>
  <c r="A332" i="13" s="1"/>
  <c r="AD92" i="2"/>
  <c r="B454" i="13" s="1"/>
  <c r="A454" i="13" s="1"/>
  <c r="B89" i="13"/>
  <c r="A89" i="13" s="1"/>
  <c r="B211" i="13"/>
  <c r="A211" i="13" s="1"/>
  <c r="AC93" i="2"/>
  <c r="B333" i="13" s="1"/>
  <c r="A333" i="13" s="1"/>
  <c r="AD93" i="2"/>
  <c r="B455" i="13" s="1"/>
  <c r="A455" i="13" s="1"/>
  <c r="B90" i="13"/>
  <c r="A90" i="13" s="1"/>
  <c r="B212" i="13"/>
  <c r="A212" i="13" s="1"/>
  <c r="AC94" i="2"/>
  <c r="B334" i="13" s="1"/>
  <c r="A334" i="13" s="1"/>
  <c r="AD94" i="2"/>
  <c r="B456" i="13" s="1"/>
  <c r="A456" i="13" s="1"/>
  <c r="B91" i="13"/>
  <c r="A91" i="13" s="1"/>
  <c r="B213" i="13"/>
  <c r="A213" i="13" s="1"/>
  <c r="AC95" i="2"/>
  <c r="B335" i="13" s="1"/>
  <c r="A335" i="13" s="1"/>
  <c r="AD95" i="2"/>
  <c r="B457" i="13" s="1"/>
  <c r="A457" i="13" s="1"/>
  <c r="B92" i="13"/>
  <c r="A92" i="13" s="1"/>
  <c r="B214" i="13"/>
  <c r="A214" i="13" s="1"/>
  <c r="AC96" i="2"/>
  <c r="B336" i="13" s="1"/>
  <c r="A336" i="13" s="1"/>
  <c r="AD96" i="2"/>
  <c r="B458" i="13" s="1"/>
  <c r="A458" i="13" s="1"/>
  <c r="B93" i="13"/>
  <c r="A93" i="13" s="1"/>
  <c r="B215" i="13"/>
  <c r="A215" i="13" s="1"/>
  <c r="AC97" i="2"/>
  <c r="B337" i="13" s="1"/>
  <c r="A337" i="13" s="1"/>
  <c r="AD97" i="2"/>
  <c r="B459" i="13" s="1"/>
  <c r="A459" i="13" s="1"/>
  <c r="B94" i="13"/>
  <c r="A94" i="13" s="1"/>
  <c r="B216" i="13"/>
  <c r="A216" i="13" s="1"/>
  <c r="AC98" i="2"/>
  <c r="B338" i="13" s="1"/>
  <c r="A338" i="13" s="1"/>
  <c r="AD98" i="2"/>
  <c r="B460" i="13" s="1"/>
  <c r="A460" i="13" s="1"/>
  <c r="B95" i="13"/>
  <c r="A95" i="13" s="1"/>
  <c r="B217" i="13"/>
  <c r="A217" i="13" s="1"/>
  <c r="AC99" i="2"/>
  <c r="B339" i="13" s="1"/>
  <c r="A339" i="13" s="1"/>
  <c r="AD99" i="2"/>
  <c r="B461" i="13" s="1"/>
  <c r="A461" i="13" s="1"/>
  <c r="B96" i="13"/>
  <c r="A96" i="13" s="1"/>
  <c r="B218" i="13"/>
  <c r="A218" i="13" s="1"/>
  <c r="AC100" i="2"/>
  <c r="B340" i="13" s="1"/>
  <c r="A340" i="13" s="1"/>
  <c r="AD100" i="2"/>
  <c r="B462" i="13" s="1"/>
  <c r="A462" i="13" s="1"/>
  <c r="B97" i="13"/>
  <c r="A97" i="13" s="1"/>
  <c r="B219" i="13"/>
  <c r="A219" i="13" s="1"/>
  <c r="AC101" i="2"/>
  <c r="B341" i="13" s="1"/>
  <c r="A341" i="13" s="1"/>
  <c r="AD101" i="2"/>
  <c r="B463" i="13" s="1"/>
  <c r="A463" i="13" s="1"/>
  <c r="B98" i="13"/>
  <c r="A98" i="13" s="1"/>
  <c r="B220" i="13"/>
  <c r="A220" i="13" s="1"/>
  <c r="AC102" i="2"/>
  <c r="B342" i="13" s="1"/>
  <c r="A342" i="13" s="1"/>
  <c r="AD102" i="2"/>
  <c r="B464" i="13" s="1"/>
  <c r="A464" i="13" s="1"/>
  <c r="B99" i="13"/>
  <c r="A99" i="13" s="1"/>
  <c r="B221" i="13"/>
  <c r="A221" i="13" s="1"/>
  <c r="AC103" i="2"/>
  <c r="B343" i="13" s="1"/>
  <c r="A343" i="13" s="1"/>
  <c r="AD103" i="2"/>
  <c r="B465" i="13" s="1"/>
  <c r="A465" i="13" s="1"/>
  <c r="B100" i="13"/>
  <c r="A100" i="13" s="1"/>
  <c r="B222" i="13"/>
  <c r="A222" i="13" s="1"/>
  <c r="AC104" i="2"/>
  <c r="B344" i="13" s="1"/>
  <c r="A344" i="13" s="1"/>
  <c r="AD104" i="2"/>
  <c r="B466" i="13" s="1"/>
  <c r="A466" i="13" s="1"/>
  <c r="B101" i="13"/>
  <c r="A101" i="13" s="1"/>
  <c r="B223" i="13"/>
  <c r="A223" i="13" s="1"/>
  <c r="AC105" i="2"/>
  <c r="B345" i="13" s="1"/>
  <c r="A345" i="13" s="1"/>
  <c r="AD105" i="2"/>
  <c r="B467" i="13" s="1"/>
  <c r="A467" i="13" s="1"/>
  <c r="B102" i="13"/>
  <c r="A102" i="13" s="1"/>
  <c r="B224" i="13"/>
  <c r="A224" i="13" s="1"/>
  <c r="AC106" i="2"/>
  <c r="B346" i="13" s="1"/>
  <c r="A346" i="13" s="1"/>
  <c r="AD106" i="2"/>
  <c r="B468" i="13" s="1"/>
  <c r="A468" i="13" s="1"/>
  <c r="B103" i="13"/>
  <c r="A103" i="13" s="1"/>
  <c r="B225" i="13"/>
  <c r="A225" i="13" s="1"/>
  <c r="AC107" i="2"/>
  <c r="B347" i="13" s="1"/>
  <c r="A347" i="13" s="1"/>
  <c r="AD107" i="2"/>
  <c r="B469" i="13" s="1"/>
  <c r="A469" i="13" s="1"/>
  <c r="B104" i="13"/>
  <c r="A104" i="13" s="1"/>
  <c r="B226" i="13"/>
  <c r="A226" i="13" s="1"/>
  <c r="AC108" i="2"/>
  <c r="B348" i="13" s="1"/>
  <c r="A348" i="13" s="1"/>
  <c r="AD108" i="2"/>
  <c r="B470" i="13" s="1"/>
  <c r="A470" i="13" s="1"/>
  <c r="B105" i="13"/>
  <c r="A105" i="13" s="1"/>
  <c r="B227" i="13"/>
  <c r="A227" i="13" s="1"/>
  <c r="AC109" i="2"/>
  <c r="B349" i="13" s="1"/>
  <c r="A349" i="13" s="1"/>
  <c r="AD109" i="2"/>
  <c r="B471" i="13" s="1"/>
  <c r="A471" i="13" s="1"/>
  <c r="B106" i="13"/>
  <c r="A106" i="13" s="1"/>
  <c r="B228" i="13"/>
  <c r="A228" i="13" s="1"/>
  <c r="AC110" i="2"/>
  <c r="B350" i="13" s="1"/>
  <c r="A350" i="13" s="1"/>
  <c r="AD110" i="2"/>
  <c r="B472" i="13" s="1"/>
  <c r="A472" i="13" s="1"/>
  <c r="B107" i="13"/>
  <c r="A107" i="13" s="1"/>
  <c r="B229" i="13"/>
  <c r="A229" i="13" s="1"/>
  <c r="AC111" i="2"/>
  <c r="B351" i="13" s="1"/>
  <c r="A351" i="13" s="1"/>
  <c r="AD111" i="2"/>
  <c r="B473" i="13" s="1"/>
  <c r="A473" i="13" s="1"/>
  <c r="B108" i="13"/>
  <c r="A108" i="13" s="1"/>
  <c r="B230" i="13"/>
  <c r="A230" i="13" s="1"/>
  <c r="AC112" i="2"/>
  <c r="B352" i="13" s="1"/>
  <c r="A352" i="13" s="1"/>
  <c r="AD112" i="2"/>
  <c r="B474" i="13" s="1"/>
  <c r="A474" i="13" s="1"/>
  <c r="B109" i="13"/>
  <c r="A109" i="13" s="1"/>
  <c r="B231" i="13"/>
  <c r="A231" i="13" s="1"/>
  <c r="AC113" i="2"/>
  <c r="B353" i="13" s="1"/>
  <c r="A353" i="13" s="1"/>
  <c r="AD113" i="2"/>
  <c r="B475" i="13" s="1"/>
  <c r="A475" i="13" s="1"/>
  <c r="B110" i="13"/>
  <c r="A110" i="13" s="1"/>
  <c r="B232" i="13"/>
  <c r="A232" i="13" s="1"/>
  <c r="AC114" i="2"/>
  <c r="B354" i="13" s="1"/>
  <c r="A354" i="13" s="1"/>
  <c r="AD114" i="2"/>
  <c r="B476" i="13" s="1"/>
  <c r="A476" i="13" s="1"/>
  <c r="B111" i="13"/>
  <c r="A111" i="13" s="1"/>
  <c r="B233" i="13"/>
  <c r="A233" i="13" s="1"/>
  <c r="AC115" i="2"/>
  <c r="B355" i="13" s="1"/>
  <c r="A355" i="13" s="1"/>
  <c r="AD115" i="2"/>
  <c r="B477" i="13" s="1"/>
  <c r="A477" i="13" s="1"/>
  <c r="B112" i="13"/>
  <c r="A112" i="13" s="1"/>
  <c r="B234" i="13"/>
  <c r="A234" i="13" s="1"/>
  <c r="AC116" i="2"/>
  <c r="B356" i="13" s="1"/>
  <c r="A356" i="13" s="1"/>
  <c r="AD116" i="2"/>
  <c r="B478" i="13" s="1"/>
  <c r="A478" i="13" s="1"/>
  <c r="B113" i="13"/>
  <c r="A113" i="13" s="1"/>
  <c r="B235" i="13"/>
  <c r="A235" i="13" s="1"/>
  <c r="AC117" i="2"/>
  <c r="B357" i="13" s="1"/>
  <c r="A357" i="13" s="1"/>
  <c r="AD117" i="2"/>
  <c r="B479" i="13" s="1"/>
  <c r="A479" i="13" s="1"/>
  <c r="B114" i="13"/>
  <c r="A114" i="13" s="1"/>
  <c r="B236" i="13"/>
  <c r="A236" i="13" s="1"/>
  <c r="AC118" i="2"/>
  <c r="B358" i="13" s="1"/>
  <c r="A358" i="13" s="1"/>
  <c r="AD118" i="2"/>
  <c r="B480" i="13" s="1"/>
  <c r="A480" i="13" s="1"/>
  <c r="B115" i="13"/>
  <c r="A115" i="13" s="1"/>
  <c r="B237" i="13"/>
  <c r="A237" i="13" s="1"/>
  <c r="AC119" i="2"/>
  <c r="B359" i="13" s="1"/>
  <c r="A359" i="13" s="1"/>
  <c r="AD119" i="2"/>
  <c r="B481" i="13" s="1"/>
  <c r="A481" i="13" s="1"/>
  <c r="B116" i="13"/>
  <c r="A116" i="13" s="1"/>
  <c r="B238" i="13"/>
  <c r="A238" i="13" s="1"/>
  <c r="AC120" i="2"/>
  <c r="B360" i="13" s="1"/>
  <c r="A360" i="13" s="1"/>
  <c r="AD120" i="2"/>
  <c r="B482" i="13" s="1"/>
  <c r="A482" i="13" s="1"/>
  <c r="B117" i="13"/>
  <c r="A117" i="13" s="1"/>
  <c r="B239" i="13"/>
  <c r="A239" i="13" s="1"/>
  <c r="AC121" i="2"/>
  <c r="B361" i="13" s="1"/>
  <c r="A361" i="13" s="1"/>
  <c r="AD121" i="2"/>
  <c r="B483" i="13" s="1"/>
  <c r="A483" i="13" s="1"/>
  <c r="B118" i="13"/>
  <c r="A118" i="13" s="1"/>
  <c r="B240" i="13"/>
  <c r="A240" i="13" s="1"/>
  <c r="AC122" i="2"/>
  <c r="B362" i="13" s="1"/>
  <c r="A362" i="13" s="1"/>
  <c r="AD122" i="2"/>
  <c r="B484" i="13" s="1"/>
  <c r="A484" i="13" s="1"/>
  <c r="B119" i="13"/>
  <c r="A119" i="13" s="1"/>
  <c r="B241" i="13"/>
  <c r="A241" i="13" s="1"/>
  <c r="AC123" i="2"/>
  <c r="B363" i="13" s="1"/>
  <c r="A363" i="13" s="1"/>
  <c r="AD123" i="2"/>
  <c r="B485" i="13" s="1"/>
  <c r="A485" i="13" s="1"/>
  <c r="B120" i="13"/>
  <c r="A120" i="13" s="1"/>
  <c r="B242" i="13"/>
  <c r="A242" i="13" s="1"/>
  <c r="AC124" i="2"/>
  <c r="B364" i="13" s="1"/>
  <c r="A364" i="13" s="1"/>
  <c r="AD124" i="2"/>
  <c r="B486" i="13" s="1"/>
  <c r="A486" i="13" s="1"/>
  <c r="B121" i="13"/>
  <c r="A121" i="13" s="1"/>
  <c r="B243" i="13"/>
  <c r="A243" i="13" s="1"/>
  <c r="AC125" i="2"/>
  <c r="B365" i="13" s="1"/>
  <c r="A365" i="13" s="1"/>
  <c r="AD125" i="2"/>
  <c r="B487" i="13" s="1"/>
  <c r="A487" i="13" s="1"/>
  <c r="B122" i="13"/>
  <c r="A122" i="13" s="1"/>
  <c r="B244" i="13"/>
  <c r="A244" i="13" s="1"/>
  <c r="AC126" i="2"/>
  <c r="B366" i="13" s="1"/>
  <c r="A366" i="13" s="1"/>
  <c r="AD126" i="2"/>
  <c r="B488" i="13" s="1"/>
  <c r="A488" i="13" s="1"/>
  <c r="B123" i="13"/>
  <c r="A123" i="13" s="1"/>
  <c r="B245" i="13"/>
  <c r="A245" i="13" s="1"/>
  <c r="AC127" i="2"/>
  <c r="B367" i="13" s="1"/>
  <c r="A367" i="13" s="1"/>
  <c r="AD127" i="2"/>
  <c r="B489" i="13" s="1"/>
  <c r="A489" i="13" s="1"/>
  <c r="AA128" i="2"/>
  <c r="AB128" i="2"/>
  <c r="AC128" i="2"/>
  <c r="AD128" i="2"/>
  <c r="AE6" i="2"/>
  <c r="C2" i="13" s="1"/>
  <c r="B124" i="13"/>
  <c r="B2" i="13"/>
  <c r="AD6" i="2"/>
  <c r="B368" i="13" s="1"/>
  <c r="A368" i="13" s="1"/>
  <c r="AC6" i="2"/>
  <c r="B246" i="13" s="1"/>
  <c r="A246" i="13" s="1"/>
  <c r="A8" i="16"/>
  <c r="A9" i="16"/>
  <c r="C9" i="16" s="1"/>
  <c r="A10" i="16"/>
  <c r="A11" i="16"/>
  <c r="K11" i="16" s="1"/>
  <c r="A12" i="16"/>
  <c r="A13" i="16"/>
  <c r="A14" i="16"/>
  <c r="C14" i="16" s="1"/>
  <c r="A15" i="16"/>
  <c r="A16" i="16"/>
  <c r="N16" i="16" s="1"/>
  <c r="A17" i="16"/>
  <c r="L17" i="16" s="1"/>
  <c r="A18" i="16"/>
  <c r="L18" i="16" s="1"/>
  <c r="A19" i="16"/>
  <c r="A20" i="16"/>
  <c r="J20" i="16" s="1"/>
  <c r="A21" i="16"/>
  <c r="A22" i="16"/>
  <c r="C22" i="16" s="1"/>
  <c r="A23" i="16"/>
  <c r="L23" i="16" s="1"/>
  <c r="A24" i="16"/>
  <c r="C24" i="16" s="1"/>
  <c r="A25" i="16"/>
  <c r="A26" i="16"/>
  <c r="C26" i="16" s="1"/>
  <c r="A27" i="16"/>
  <c r="A28" i="16"/>
  <c r="L28" i="16" s="1"/>
  <c r="A29" i="16"/>
  <c r="A30" i="16"/>
  <c r="N30" i="16" s="1"/>
  <c r="A31" i="16"/>
  <c r="A32" i="16"/>
  <c r="J32" i="16" s="1"/>
  <c r="A33" i="16"/>
  <c r="A34" i="16"/>
  <c r="A35" i="16"/>
  <c r="C35" i="16" s="1"/>
  <c r="A36" i="16"/>
  <c r="A37" i="16"/>
  <c r="A38" i="16"/>
  <c r="K38" i="16" s="1"/>
  <c r="A39" i="16"/>
  <c r="N39" i="16" s="1"/>
  <c r="A40" i="16"/>
  <c r="A41" i="16"/>
  <c r="A42" i="16"/>
  <c r="A43" i="16"/>
  <c r="A44" i="16"/>
  <c r="K44" i="16" s="1"/>
  <c r="A45" i="16"/>
  <c r="A46" i="16"/>
  <c r="A47" i="16"/>
  <c r="M47" i="16" s="1"/>
  <c r="A48" i="16"/>
  <c r="J48" i="16" s="1"/>
  <c r="A49" i="16"/>
  <c r="A50" i="16"/>
  <c r="K50" i="16" s="1"/>
  <c r="A51" i="16"/>
  <c r="L51" i="16" s="1"/>
  <c r="A52" i="16"/>
  <c r="F52" i="16" s="1"/>
  <c r="A53" i="16"/>
  <c r="A54" i="16"/>
  <c r="L54" i="16" s="1"/>
  <c r="A55" i="16"/>
  <c r="K55" i="16" s="1"/>
  <c r="A56" i="16"/>
  <c r="A57" i="16"/>
  <c r="K57" i="16" s="1"/>
  <c r="A58" i="16"/>
  <c r="M58" i="16" s="1"/>
  <c r="A59" i="16"/>
  <c r="A60" i="16"/>
  <c r="N60" i="16" s="1"/>
  <c r="A61" i="16"/>
  <c r="A1" i="15"/>
  <c r="BA5" i="15"/>
  <c r="BB5" i="15"/>
  <c r="BC5" i="15"/>
  <c r="BD5" i="15"/>
  <c r="BE5" i="15"/>
  <c r="BF5" i="15"/>
  <c r="BG5" i="15"/>
  <c r="BH5" i="15"/>
  <c r="BI5" i="15"/>
  <c r="BJ5" i="15"/>
  <c r="BK5" i="15"/>
  <c r="BL5" i="15"/>
  <c r="A6" i="15"/>
  <c r="A7" i="15" s="1"/>
  <c r="A8" i="15" s="1"/>
  <c r="A9" i="15" s="1"/>
  <c r="A10" i="15" s="1"/>
  <c r="A11" i="15" s="1"/>
  <c r="M6" i="15"/>
  <c r="Q6" i="15"/>
  <c r="R6" i="15"/>
  <c r="M7" i="15"/>
  <c r="Q7" i="15"/>
  <c r="R7" i="15"/>
  <c r="M8" i="15"/>
  <c r="Q8" i="15"/>
  <c r="R8" i="15"/>
  <c r="M9" i="15"/>
  <c r="Q9" i="15"/>
  <c r="R9" i="15"/>
  <c r="M10" i="15"/>
  <c r="Q10" i="15"/>
  <c r="R10" i="15"/>
  <c r="M11" i="15"/>
  <c r="Q11" i="15"/>
  <c r="R11" i="15"/>
  <c r="AD11" i="15"/>
  <c r="AE11" i="15"/>
  <c r="A12" i="15"/>
  <c r="B12" i="15"/>
  <c r="L12" i="15"/>
  <c r="C12" i="15" s="1"/>
  <c r="M12" i="15"/>
  <c r="O12" i="15"/>
  <c r="P12" i="15"/>
  <c r="Q12" i="15"/>
  <c r="R12" i="15"/>
  <c r="AB12" i="15"/>
  <c r="AC12" i="15"/>
  <c r="AD12" i="15"/>
  <c r="AE12" i="15"/>
  <c r="AK12" i="15"/>
  <c r="AL12" i="15" s="1"/>
  <c r="A13" i="15"/>
  <c r="B13" i="15"/>
  <c r="O13" i="15" s="1"/>
  <c r="AK13" i="15" s="1"/>
  <c r="AL13" i="15" s="1"/>
  <c r="L13" i="15"/>
  <c r="C13" i="15" s="1"/>
  <c r="M13" i="15"/>
  <c r="P13" i="15"/>
  <c r="Q13" i="15"/>
  <c r="R13" i="15"/>
  <c r="AB13" i="15"/>
  <c r="AC13" i="15"/>
  <c r="AD13" i="15"/>
  <c r="AE13" i="15"/>
  <c r="A14" i="15"/>
  <c r="B14" i="15"/>
  <c r="O14" i="15" s="1"/>
  <c r="L14" i="15"/>
  <c r="C14" i="15" s="1"/>
  <c r="M14" i="15"/>
  <c r="P14" i="15"/>
  <c r="Q14" i="15"/>
  <c r="R14" i="15"/>
  <c r="AB14" i="15"/>
  <c r="AC14" i="15"/>
  <c r="AD14" i="15"/>
  <c r="AE14" i="15"/>
  <c r="A15" i="15"/>
  <c r="B15" i="15"/>
  <c r="O15" i="15" s="1"/>
  <c r="AK15" i="15" s="1"/>
  <c r="AL15" i="15" s="1"/>
  <c r="L15" i="15"/>
  <c r="C15" i="15" s="1"/>
  <c r="M15" i="15"/>
  <c r="P15" i="15"/>
  <c r="Q15" i="15"/>
  <c r="R15" i="15"/>
  <c r="AB15" i="15"/>
  <c r="AC15" i="15"/>
  <c r="AD15" i="15"/>
  <c r="AE15" i="15"/>
  <c r="A16" i="15"/>
  <c r="B16" i="15"/>
  <c r="L16" i="15"/>
  <c r="C16" i="15" s="1"/>
  <c r="M16" i="15"/>
  <c r="O16" i="15"/>
  <c r="P16" i="15"/>
  <c r="Q16" i="15"/>
  <c r="R16" i="15"/>
  <c r="AB16" i="15"/>
  <c r="AC16" i="15"/>
  <c r="AD16" i="15"/>
  <c r="AE16" i="15"/>
  <c r="AK16" i="15"/>
  <c r="AL16" i="15" s="1"/>
  <c r="A17" i="15"/>
  <c r="B17" i="15"/>
  <c r="O17" i="15" s="1"/>
  <c r="AK17" i="15" s="1"/>
  <c r="AL17" i="15" s="1"/>
  <c r="L17" i="15"/>
  <c r="C17" i="15" s="1"/>
  <c r="M17" i="15"/>
  <c r="P17" i="15"/>
  <c r="Q17" i="15"/>
  <c r="R17" i="15"/>
  <c r="AB17" i="15"/>
  <c r="AC17" i="15"/>
  <c r="AD17" i="15"/>
  <c r="AE17" i="15"/>
  <c r="A18" i="15"/>
  <c r="B18" i="15"/>
  <c r="L18" i="15"/>
  <c r="C18" i="15" s="1"/>
  <c r="AK18" i="15" s="1"/>
  <c r="AL18" i="15" s="1"/>
  <c r="M18" i="15"/>
  <c r="O18" i="15"/>
  <c r="P18" i="15"/>
  <c r="Q18" i="15"/>
  <c r="R18" i="15"/>
  <c r="AB18" i="15"/>
  <c r="AC18" i="15"/>
  <c r="AD18" i="15"/>
  <c r="AE18" i="15"/>
  <c r="A19" i="15"/>
  <c r="B19" i="15"/>
  <c r="O19" i="15" s="1"/>
  <c r="AK19" i="15" s="1"/>
  <c r="AL19" i="15" s="1"/>
  <c r="L19" i="15"/>
  <c r="C19" i="15" s="1"/>
  <c r="M19" i="15"/>
  <c r="P19" i="15"/>
  <c r="Q19" i="15"/>
  <c r="R19" i="15"/>
  <c r="AB19" i="15"/>
  <c r="AC19" i="15"/>
  <c r="AD19" i="15"/>
  <c r="AE19" i="15"/>
  <c r="A20" i="15"/>
  <c r="B20" i="15"/>
  <c r="L20" i="15"/>
  <c r="C20" i="15" s="1"/>
  <c r="M20" i="15"/>
  <c r="O20" i="15"/>
  <c r="P20" i="15"/>
  <c r="Q20" i="15"/>
  <c r="R20" i="15"/>
  <c r="AB20" i="15"/>
  <c r="AC20" i="15"/>
  <c r="AD20" i="15"/>
  <c r="AE20" i="15"/>
  <c r="AK20" i="15"/>
  <c r="AL20" i="15" s="1"/>
  <c r="A21" i="15"/>
  <c r="B21" i="15"/>
  <c r="O21" i="15" s="1"/>
  <c r="AK21" i="15" s="1"/>
  <c r="AL21" i="15" s="1"/>
  <c r="L21" i="15"/>
  <c r="C21" i="15" s="1"/>
  <c r="M21" i="15"/>
  <c r="P21" i="15"/>
  <c r="Q21" i="15"/>
  <c r="R21" i="15"/>
  <c r="AB21" i="15"/>
  <c r="AC21" i="15"/>
  <c r="AD21" i="15"/>
  <c r="AE21" i="15"/>
  <c r="A22" i="15"/>
  <c r="B22" i="15"/>
  <c r="L22" i="15"/>
  <c r="C22" i="15" s="1"/>
  <c r="AK22" i="15" s="1"/>
  <c r="AL22" i="15" s="1"/>
  <c r="M22" i="15"/>
  <c r="O22" i="15"/>
  <c r="P22" i="15"/>
  <c r="Q22" i="15"/>
  <c r="R22" i="15"/>
  <c r="AB22" i="15"/>
  <c r="AC22" i="15"/>
  <c r="AD22" i="15"/>
  <c r="AE22" i="15"/>
  <c r="A23" i="15"/>
  <c r="B23" i="15"/>
  <c r="O23" i="15" s="1"/>
  <c r="AK23" i="15" s="1"/>
  <c r="AL23" i="15" s="1"/>
  <c r="L23" i="15"/>
  <c r="C23" i="15" s="1"/>
  <c r="M23" i="15"/>
  <c r="P23" i="15"/>
  <c r="Q23" i="15"/>
  <c r="R23" i="15"/>
  <c r="AB23" i="15"/>
  <c r="AC23" i="15"/>
  <c r="AD23" i="15"/>
  <c r="AE23" i="15"/>
  <c r="A24" i="15"/>
  <c r="B24" i="15"/>
  <c r="L24" i="15"/>
  <c r="C24" i="15" s="1"/>
  <c r="M24" i="15"/>
  <c r="O24" i="15"/>
  <c r="P24" i="15"/>
  <c r="Q24" i="15"/>
  <c r="R24" i="15"/>
  <c r="AB24" i="15"/>
  <c r="AC24" i="15"/>
  <c r="AD24" i="15"/>
  <c r="AE24" i="15"/>
  <c r="AK24" i="15"/>
  <c r="AL24" i="15" s="1"/>
  <c r="A25" i="15"/>
  <c r="B25" i="15"/>
  <c r="O25" i="15" s="1"/>
  <c r="AK25" i="15" s="1"/>
  <c r="AL25" i="15" s="1"/>
  <c r="L25" i="15"/>
  <c r="C25" i="15" s="1"/>
  <c r="M25" i="15"/>
  <c r="P25" i="15"/>
  <c r="Q25" i="15"/>
  <c r="R25" i="15"/>
  <c r="AB25" i="15"/>
  <c r="AC25" i="15"/>
  <c r="AD25" i="15"/>
  <c r="AE25" i="15"/>
  <c r="A26" i="15"/>
  <c r="B26" i="15"/>
  <c r="L26" i="15"/>
  <c r="C26" i="15" s="1"/>
  <c r="AK26" i="15" s="1"/>
  <c r="AL26" i="15" s="1"/>
  <c r="M26" i="15"/>
  <c r="O26" i="15"/>
  <c r="P26" i="15"/>
  <c r="Q26" i="15"/>
  <c r="R26" i="15"/>
  <c r="AB26" i="15"/>
  <c r="AC26" i="15"/>
  <c r="AD26" i="15"/>
  <c r="AE26" i="15"/>
  <c r="A27" i="15"/>
  <c r="B27" i="15"/>
  <c r="O27" i="15" s="1"/>
  <c r="AK27" i="15" s="1"/>
  <c r="AL27" i="15" s="1"/>
  <c r="L27" i="15"/>
  <c r="C27" i="15" s="1"/>
  <c r="M27" i="15"/>
  <c r="P27" i="15"/>
  <c r="Q27" i="15"/>
  <c r="R27" i="15"/>
  <c r="AB27" i="15"/>
  <c r="AC27" i="15"/>
  <c r="AD27" i="15"/>
  <c r="AE27" i="15"/>
  <c r="A28" i="15"/>
  <c r="B28" i="15"/>
  <c r="L28" i="15"/>
  <c r="C28" i="15" s="1"/>
  <c r="M28" i="15"/>
  <c r="O28" i="15"/>
  <c r="P28" i="15"/>
  <c r="Q28" i="15"/>
  <c r="R28" i="15"/>
  <c r="AB28" i="15"/>
  <c r="AC28" i="15"/>
  <c r="AD28" i="15"/>
  <c r="AE28" i="15"/>
  <c r="AK28" i="15"/>
  <c r="AL28" i="15" s="1"/>
  <c r="A29" i="15"/>
  <c r="B29" i="15"/>
  <c r="O29" i="15" s="1"/>
  <c r="AK29" i="15" s="1"/>
  <c r="AL29" i="15" s="1"/>
  <c r="L29" i="15"/>
  <c r="C29" i="15" s="1"/>
  <c r="M29" i="15"/>
  <c r="P29" i="15"/>
  <c r="Q29" i="15"/>
  <c r="R29" i="15"/>
  <c r="AB29" i="15"/>
  <c r="AC29" i="15"/>
  <c r="AD29" i="15"/>
  <c r="AE29" i="15"/>
  <c r="A30" i="15"/>
  <c r="B30" i="15"/>
  <c r="L30" i="15"/>
  <c r="C30" i="15" s="1"/>
  <c r="AK30" i="15" s="1"/>
  <c r="AL30" i="15" s="1"/>
  <c r="M30" i="15"/>
  <c r="O30" i="15"/>
  <c r="P30" i="15"/>
  <c r="Q30" i="15"/>
  <c r="R30" i="15"/>
  <c r="AB30" i="15"/>
  <c r="AC30" i="15"/>
  <c r="AD30" i="15"/>
  <c r="AE30" i="15"/>
  <c r="A31" i="15"/>
  <c r="B31" i="15"/>
  <c r="O31" i="15" s="1"/>
  <c r="AK31" i="15" s="1"/>
  <c r="L31" i="15"/>
  <c r="C31" i="15" s="1"/>
  <c r="M31" i="15"/>
  <c r="P31" i="15"/>
  <c r="Q31" i="15"/>
  <c r="R31" i="15"/>
  <c r="AB31" i="15"/>
  <c r="AC31" i="15"/>
  <c r="AD31" i="15"/>
  <c r="AE31" i="15"/>
  <c r="A32" i="15"/>
  <c r="B32" i="15"/>
  <c r="L32" i="15"/>
  <c r="C32" i="15" s="1"/>
  <c r="M32" i="15"/>
  <c r="O32" i="15"/>
  <c r="P32" i="15"/>
  <c r="Q32" i="15"/>
  <c r="R32" i="15"/>
  <c r="AB32" i="15"/>
  <c r="AC32" i="15"/>
  <c r="AD32" i="15"/>
  <c r="AE32" i="15"/>
  <c r="AK32" i="15"/>
  <c r="AL32" i="15" s="1"/>
  <c r="A33" i="15"/>
  <c r="B33" i="15"/>
  <c r="O33" i="15" s="1"/>
  <c r="AK33" i="15" s="1"/>
  <c r="AL33" i="15" s="1"/>
  <c r="L33" i="15"/>
  <c r="C33" i="15" s="1"/>
  <c r="M33" i="15"/>
  <c r="P33" i="15"/>
  <c r="Q33" i="15"/>
  <c r="R33" i="15"/>
  <c r="AB33" i="15"/>
  <c r="AC33" i="15"/>
  <c r="AD33" i="15"/>
  <c r="AE33" i="15"/>
  <c r="A34" i="15"/>
  <c r="B34" i="15"/>
  <c r="L34" i="15"/>
  <c r="C34" i="15" s="1"/>
  <c r="AK34" i="15" s="1"/>
  <c r="AL34" i="15" s="1"/>
  <c r="M34" i="15"/>
  <c r="O34" i="15"/>
  <c r="P34" i="15"/>
  <c r="Q34" i="15"/>
  <c r="R34" i="15"/>
  <c r="AB34" i="15"/>
  <c r="AC34" i="15"/>
  <c r="AD34" i="15"/>
  <c r="AE34" i="15"/>
  <c r="A35" i="15"/>
  <c r="B35" i="15"/>
  <c r="O35" i="15" s="1"/>
  <c r="AK35" i="15" s="1"/>
  <c r="AL35" i="15" s="1"/>
  <c r="L35" i="15"/>
  <c r="C35" i="15" s="1"/>
  <c r="M35" i="15"/>
  <c r="P35" i="15"/>
  <c r="Q35" i="15"/>
  <c r="R35" i="15"/>
  <c r="AB35" i="15"/>
  <c r="AC35" i="15"/>
  <c r="AD35" i="15"/>
  <c r="AE35" i="15"/>
  <c r="A36" i="15"/>
  <c r="B36" i="15"/>
  <c r="L36" i="15"/>
  <c r="C36" i="15" s="1"/>
  <c r="M36" i="15"/>
  <c r="O36" i="15"/>
  <c r="P36" i="15"/>
  <c r="Q36" i="15"/>
  <c r="R36" i="15"/>
  <c r="AB36" i="15"/>
  <c r="AC36" i="15"/>
  <c r="AD36" i="15"/>
  <c r="AE36" i="15"/>
  <c r="AK36" i="15"/>
  <c r="AL36" i="15" s="1"/>
  <c r="A37" i="15"/>
  <c r="B37" i="15"/>
  <c r="O37" i="15" s="1"/>
  <c r="AK37" i="15" s="1"/>
  <c r="AL37" i="15" s="1"/>
  <c r="L37" i="15"/>
  <c r="C37" i="15" s="1"/>
  <c r="M37" i="15"/>
  <c r="P37" i="15"/>
  <c r="Q37" i="15"/>
  <c r="R37" i="15"/>
  <c r="AB37" i="15"/>
  <c r="AC37" i="15"/>
  <c r="AD37" i="15"/>
  <c r="AE37" i="15"/>
  <c r="A38" i="15"/>
  <c r="B38" i="15"/>
  <c r="L38" i="15"/>
  <c r="C38" i="15" s="1"/>
  <c r="AK38" i="15" s="1"/>
  <c r="AL38" i="15" s="1"/>
  <c r="M38" i="15"/>
  <c r="O38" i="15"/>
  <c r="P38" i="15"/>
  <c r="Q38" i="15"/>
  <c r="R38" i="15"/>
  <c r="AB38" i="15"/>
  <c r="AC38" i="15"/>
  <c r="AD38" i="15"/>
  <c r="AE38" i="15"/>
  <c r="A39" i="15"/>
  <c r="B39" i="15"/>
  <c r="O39" i="15" s="1"/>
  <c r="AK39" i="15" s="1"/>
  <c r="AL39" i="15" s="1"/>
  <c r="L39" i="15"/>
  <c r="C39" i="15" s="1"/>
  <c r="M39" i="15"/>
  <c r="P39" i="15"/>
  <c r="Q39" i="15"/>
  <c r="R39" i="15"/>
  <c r="AB39" i="15"/>
  <c r="AC39" i="15"/>
  <c r="AD39" i="15"/>
  <c r="AE39" i="15"/>
  <c r="A40" i="15"/>
  <c r="B40" i="15"/>
  <c r="L40" i="15"/>
  <c r="C40" i="15" s="1"/>
  <c r="M40" i="15"/>
  <c r="O40" i="15"/>
  <c r="P40" i="15"/>
  <c r="Q40" i="15"/>
  <c r="R40" i="15"/>
  <c r="AB40" i="15"/>
  <c r="AC40" i="15"/>
  <c r="AD40" i="15"/>
  <c r="AE40" i="15"/>
  <c r="AK40" i="15"/>
  <c r="AL40" i="15" s="1"/>
  <c r="A41" i="15"/>
  <c r="B41" i="15"/>
  <c r="O41" i="15" s="1"/>
  <c r="AK41" i="15" s="1"/>
  <c r="AL41" i="15" s="1"/>
  <c r="L41" i="15"/>
  <c r="C41" i="15" s="1"/>
  <c r="M41" i="15"/>
  <c r="P41" i="15"/>
  <c r="Q41" i="15"/>
  <c r="R41" i="15"/>
  <c r="AB41" i="15"/>
  <c r="AC41" i="15"/>
  <c r="AD41" i="15"/>
  <c r="AE41" i="15"/>
  <c r="A42" i="15"/>
  <c r="B42" i="15"/>
  <c r="L42" i="15"/>
  <c r="C42" i="15" s="1"/>
  <c r="AK42" i="15" s="1"/>
  <c r="AL42" i="15" s="1"/>
  <c r="M42" i="15"/>
  <c r="O42" i="15"/>
  <c r="P42" i="15"/>
  <c r="Q42" i="15"/>
  <c r="R42" i="15"/>
  <c r="AB42" i="15"/>
  <c r="AC42" i="15"/>
  <c r="AD42" i="15"/>
  <c r="AE42" i="15"/>
  <c r="A43" i="15"/>
  <c r="B43" i="15"/>
  <c r="O43" i="15" s="1"/>
  <c r="AK43" i="15" s="1"/>
  <c r="AL43" i="15" s="1"/>
  <c r="L43" i="15"/>
  <c r="C43" i="15" s="1"/>
  <c r="M43" i="15"/>
  <c r="P43" i="15"/>
  <c r="Q43" i="15"/>
  <c r="R43" i="15"/>
  <c r="AB43" i="15"/>
  <c r="AC43" i="15"/>
  <c r="AD43" i="15"/>
  <c r="AE43" i="15"/>
  <c r="A44" i="15"/>
  <c r="B44" i="15"/>
  <c r="L44" i="15"/>
  <c r="C44" i="15" s="1"/>
  <c r="M44" i="15"/>
  <c r="O44" i="15"/>
  <c r="P44" i="15"/>
  <c r="Q44" i="15"/>
  <c r="R44" i="15"/>
  <c r="AB44" i="15"/>
  <c r="AC44" i="15"/>
  <c r="AD44" i="15"/>
  <c r="AE44" i="15"/>
  <c r="AK44" i="15"/>
  <c r="AL44" i="15" s="1"/>
  <c r="A45" i="15"/>
  <c r="B45" i="15"/>
  <c r="O45" i="15" s="1"/>
  <c r="AK45" i="15" s="1"/>
  <c r="AL45" i="15" s="1"/>
  <c r="L45" i="15"/>
  <c r="C45" i="15" s="1"/>
  <c r="M45" i="15"/>
  <c r="P45" i="15"/>
  <c r="Q45" i="15"/>
  <c r="R45" i="15"/>
  <c r="AB45" i="15"/>
  <c r="AC45" i="15"/>
  <c r="AD45" i="15"/>
  <c r="AE45" i="15"/>
  <c r="A46" i="15"/>
  <c r="B46" i="15"/>
  <c r="L46" i="15"/>
  <c r="C46" i="15" s="1"/>
  <c r="AK46" i="15" s="1"/>
  <c r="AL46" i="15" s="1"/>
  <c r="M46" i="15"/>
  <c r="O46" i="15"/>
  <c r="P46" i="15"/>
  <c r="Q46" i="15"/>
  <c r="R46" i="15"/>
  <c r="AB46" i="15"/>
  <c r="AC46" i="15"/>
  <c r="AD46" i="15"/>
  <c r="AE46" i="15"/>
  <c r="A47" i="15"/>
  <c r="B47" i="15"/>
  <c r="O47" i="15" s="1"/>
  <c r="AK47" i="15" s="1"/>
  <c r="AL47" i="15" s="1"/>
  <c r="L47" i="15"/>
  <c r="C47" i="15" s="1"/>
  <c r="M47" i="15"/>
  <c r="P47" i="15"/>
  <c r="Q47" i="15"/>
  <c r="R47" i="15"/>
  <c r="AB47" i="15"/>
  <c r="AC47" i="15"/>
  <c r="AD47" i="15"/>
  <c r="AE47" i="15"/>
  <c r="A48" i="15"/>
  <c r="B48" i="15"/>
  <c r="L48" i="15"/>
  <c r="C48" i="15" s="1"/>
  <c r="M48" i="15"/>
  <c r="O48" i="15"/>
  <c r="P48" i="15"/>
  <c r="Q48" i="15"/>
  <c r="R48" i="15"/>
  <c r="AB48" i="15"/>
  <c r="AC48" i="15"/>
  <c r="AD48" i="15"/>
  <c r="AE48" i="15"/>
  <c r="AK48" i="15"/>
  <c r="AL48" i="15" s="1"/>
  <c r="A49" i="15"/>
  <c r="B49" i="15"/>
  <c r="O49" i="15" s="1"/>
  <c r="AK49" i="15" s="1"/>
  <c r="AL49" i="15" s="1"/>
  <c r="L49" i="15"/>
  <c r="C49" i="15" s="1"/>
  <c r="M49" i="15"/>
  <c r="P49" i="15"/>
  <c r="Q49" i="15"/>
  <c r="R49" i="15"/>
  <c r="AB49" i="15"/>
  <c r="AC49" i="15"/>
  <c r="AD49" i="15"/>
  <c r="AE49" i="15"/>
  <c r="A50" i="15"/>
  <c r="B50" i="15"/>
  <c r="L50" i="15"/>
  <c r="C50" i="15" s="1"/>
  <c r="AK50" i="15" s="1"/>
  <c r="AL50" i="15" s="1"/>
  <c r="M50" i="15"/>
  <c r="O50" i="15"/>
  <c r="P50" i="15"/>
  <c r="Q50" i="15"/>
  <c r="R50" i="15"/>
  <c r="AB50" i="15"/>
  <c r="AC50" i="15"/>
  <c r="AD50" i="15"/>
  <c r="AE50" i="15"/>
  <c r="A51" i="15"/>
  <c r="B51" i="15"/>
  <c r="O51" i="15" s="1"/>
  <c r="AK51" i="15" s="1"/>
  <c r="AL51" i="15" s="1"/>
  <c r="L51" i="15"/>
  <c r="C51" i="15" s="1"/>
  <c r="M51" i="15"/>
  <c r="P51" i="15"/>
  <c r="Q51" i="15"/>
  <c r="R51" i="15"/>
  <c r="AB51" i="15"/>
  <c r="AC51" i="15"/>
  <c r="AD51" i="15"/>
  <c r="AE51" i="15"/>
  <c r="A52" i="15"/>
  <c r="B52" i="15"/>
  <c r="L52" i="15"/>
  <c r="C52" i="15" s="1"/>
  <c r="M52" i="15"/>
  <c r="O52" i="15"/>
  <c r="P52" i="15"/>
  <c r="Q52" i="15"/>
  <c r="R52" i="15"/>
  <c r="AB52" i="15"/>
  <c r="AC52" i="15"/>
  <c r="AD52" i="15"/>
  <c r="AE52" i="15"/>
  <c r="AK52" i="15"/>
  <c r="AL52" i="15" s="1"/>
  <c r="A53" i="15"/>
  <c r="B53" i="15"/>
  <c r="O53" i="15" s="1"/>
  <c r="AK53" i="15" s="1"/>
  <c r="AL53" i="15" s="1"/>
  <c r="L53" i="15"/>
  <c r="C53" i="15" s="1"/>
  <c r="M53" i="15"/>
  <c r="P53" i="15"/>
  <c r="Q53" i="15"/>
  <c r="R53" i="15"/>
  <c r="AB53" i="15"/>
  <c r="AC53" i="15"/>
  <c r="AD53" i="15"/>
  <c r="AE53" i="15"/>
  <c r="A54" i="15"/>
  <c r="B54" i="15"/>
  <c r="L54" i="15"/>
  <c r="C54" i="15" s="1"/>
  <c r="AK54" i="15" s="1"/>
  <c r="AL54" i="15" s="1"/>
  <c r="M54" i="15"/>
  <c r="O54" i="15"/>
  <c r="P54" i="15"/>
  <c r="Q54" i="15"/>
  <c r="R54" i="15"/>
  <c r="AB54" i="15"/>
  <c r="AC54" i="15"/>
  <c r="AD54" i="15"/>
  <c r="AE54" i="15"/>
  <c r="A55" i="15"/>
  <c r="B55" i="15"/>
  <c r="O55" i="15" s="1"/>
  <c r="AK55" i="15" s="1"/>
  <c r="AL55" i="15" s="1"/>
  <c r="L55" i="15"/>
  <c r="C55" i="15" s="1"/>
  <c r="M55" i="15"/>
  <c r="P55" i="15"/>
  <c r="Q55" i="15"/>
  <c r="R55" i="15"/>
  <c r="AB55" i="15"/>
  <c r="AC55" i="15"/>
  <c r="AD55" i="15"/>
  <c r="AE55" i="15"/>
  <c r="A56" i="15"/>
  <c r="B56" i="15"/>
  <c r="L56" i="15"/>
  <c r="C56" i="15" s="1"/>
  <c r="M56" i="15"/>
  <c r="O56" i="15"/>
  <c r="P56" i="15"/>
  <c r="Q56" i="15"/>
  <c r="R56" i="15"/>
  <c r="AB56" i="15"/>
  <c r="AC56" i="15"/>
  <c r="AD56" i="15"/>
  <c r="AE56" i="15"/>
  <c r="AK56" i="15"/>
  <c r="AL56" i="15" s="1"/>
  <c r="A57" i="15"/>
  <c r="B57" i="15"/>
  <c r="O57" i="15" s="1"/>
  <c r="AK57" i="15" s="1"/>
  <c r="AL57" i="15" s="1"/>
  <c r="L57" i="15"/>
  <c r="C57" i="15" s="1"/>
  <c r="M57" i="15"/>
  <c r="P57" i="15"/>
  <c r="Q57" i="15"/>
  <c r="R57" i="15"/>
  <c r="AB57" i="15"/>
  <c r="AC57" i="15"/>
  <c r="AD57" i="15"/>
  <c r="AE57" i="15"/>
  <c r="A58" i="15"/>
  <c r="B58" i="15"/>
  <c r="L58" i="15"/>
  <c r="C58" i="15" s="1"/>
  <c r="AK58" i="15" s="1"/>
  <c r="AL58" i="15" s="1"/>
  <c r="M58" i="15"/>
  <c r="O58" i="15"/>
  <c r="P58" i="15"/>
  <c r="Q58" i="15"/>
  <c r="R58" i="15"/>
  <c r="AB58" i="15"/>
  <c r="AC58" i="15"/>
  <c r="AD58" i="15"/>
  <c r="AE58" i="15"/>
  <c r="A59" i="15"/>
  <c r="B59" i="15"/>
  <c r="O59" i="15" s="1"/>
  <c r="AK59" i="15" s="1"/>
  <c r="AL59" i="15" s="1"/>
  <c r="L59" i="15"/>
  <c r="C59" i="15" s="1"/>
  <c r="M59" i="15"/>
  <c r="P59" i="15"/>
  <c r="Q59" i="15"/>
  <c r="R59" i="15"/>
  <c r="AB59" i="15"/>
  <c r="AC59" i="15"/>
  <c r="AD59" i="15"/>
  <c r="AE59" i="15"/>
  <c r="A60" i="15"/>
  <c r="B60" i="15"/>
  <c r="L60" i="15"/>
  <c r="C60" i="15" s="1"/>
  <c r="M60" i="15"/>
  <c r="O60" i="15"/>
  <c r="P60" i="15"/>
  <c r="Q60" i="15"/>
  <c r="R60" i="15"/>
  <c r="AB60" i="15"/>
  <c r="AC60" i="15"/>
  <c r="AD60" i="15"/>
  <c r="AE60" i="15"/>
  <c r="AK60" i="15"/>
  <c r="AL60" i="15" s="1"/>
  <c r="A61" i="15"/>
  <c r="B61" i="15"/>
  <c r="O61" i="15" s="1"/>
  <c r="AK61" i="15" s="1"/>
  <c r="AL61" i="15" s="1"/>
  <c r="L61" i="15"/>
  <c r="C61" i="15" s="1"/>
  <c r="M61" i="15"/>
  <c r="P61" i="15"/>
  <c r="Q61" i="15"/>
  <c r="R61" i="15"/>
  <c r="AB61" i="15"/>
  <c r="AC61" i="15"/>
  <c r="AD61" i="15"/>
  <c r="AE61" i="15"/>
  <c r="A62" i="15"/>
  <c r="B62" i="15"/>
  <c r="L62" i="15"/>
  <c r="C62" i="15" s="1"/>
  <c r="AK62" i="15" s="1"/>
  <c r="AL62" i="15" s="1"/>
  <c r="M62" i="15"/>
  <c r="O62" i="15"/>
  <c r="P62" i="15"/>
  <c r="Q62" i="15"/>
  <c r="R62" i="15"/>
  <c r="AB62" i="15"/>
  <c r="AC62" i="15"/>
  <c r="AD62" i="15"/>
  <c r="AE62" i="15"/>
  <c r="A63" i="15"/>
  <c r="B63" i="15"/>
  <c r="O63" i="15" s="1"/>
  <c r="AK63" i="15" s="1"/>
  <c r="AL63" i="15" s="1"/>
  <c r="L63" i="15"/>
  <c r="C63" i="15" s="1"/>
  <c r="M63" i="15"/>
  <c r="P63" i="15"/>
  <c r="Q63" i="15"/>
  <c r="R63" i="15"/>
  <c r="AB63" i="15"/>
  <c r="AC63" i="15"/>
  <c r="AD63" i="15"/>
  <c r="AE63" i="15"/>
  <c r="A64" i="15"/>
  <c r="B64" i="15"/>
  <c r="L64" i="15"/>
  <c r="C64" i="15" s="1"/>
  <c r="M64" i="15"/>
  <c r="O64" i="15"/>
  <c r="P64" i="15"/>
  <c r="Q64" i="15"/>
  <c r="R64" i="15"/>
  <c r="AB64" i="15"/>
  <c r="AC64" i="15"/>
  <c r="AD64" i="15"/>
  <c r="AE64" i="15"/>
  <c r="AK64" i="15"/>
  <c r="AL64" i="15" s="1"/>
  <c r="A65" i="15"/>
  <c r="B65" i="15"/>
  <c r="O65" i="15" s="1"/>
  <c r="AK65" i="15" s="1"/>
  <c r="AL65" i="15" s="1"/>
  <c r="L65" i="15"/>
  <c r="C65" i="15" s="1"/>
  <c r="M65" i="15"/>
  <c r="P65" i="15"/>
  <c r="Q65" i="15"/>
  <c r="R65" i="15"/>
  <c r="AB65" i="15"/>
  <c r="AC65" i="15"/>
  <c r="AD65" i="15"/>
  <c r="AE65" i="15"/>
  <c r="B2" i="11"/>
  <c r="C2" i="11"/>
  <c r="D2" i="11"/>
  <c r="E2" i="11" s="1"/>
  <c r="A1" i="2"/>
  <c r="C3" i="2"/>
  <c r="Q6" i="2"/>
  <c r="R6" i="2"/>
  <c r="V6" i="2"/>
  <c r="C124" i="13"/>
  <c r="AG6" i="2"/>
  <c r="C246" i="13" s="1"/>
  <c r="AH6" i="2"/>
  <c r="C368" i="13" s="1"/>
  <c r="AI6" i="2"/>
  <c r="G2" i="13" s="1"/>
  <c r="AJ6" i="2"/>
  <c r="G124" i="13" s="1"/>
  <c r="AK6" i="2"/>
  <c r="G246" i="13" s="1"/>
  <c r="AL6" i="2"/>
  <c r="G368" i="13" s="1"/>
  <c r="V7" i="2"/>
  <c r="AE7" i="2"/>
  <c r="C3" i="13" s="1"/>
  <c r="AF7" i="2"/>
  <c r="C125" i="13" s="1"/>
  <c r="AG7" i="2"/>
  <c r="C247" i="13" s="1"/>
  <c r="AH7" i="2"/>
  <c r="C369" i="13" s="1"/>
  <c r="AI7" i="2"/>
  <c r="G3" i="13" s="1"/>
  <c r="AJ7" i="2"/>
  <c r="G125" i="13" s="1"/>
  <c r="AK7" i="2"/>
  <c r="G247" i="13" s="1"/>
  <c r="AL7" i="2"/>
  <c r="G369" i="13" s="1"/>
  <c r="V8" i="2"/>
  <c r="AE8" i="2"/>
  <c r="C4" i="13" s="1"/>
  <c r="AF8" i="2"/>
  <c r="C126" i="13" s="1"/>
  <c r="AG8" i="2"/>
  <c r="C248" i="13" s="1"/>
  <c r="AH8" i="2"/>
  <c r="C370" i="13" s="1"/>
  <c r="AI8" i="2"/>
  <c r="G4" i="13" s="1"/>
  <c r="AJ8" i="2"/>
  <c r="G126" i="13" s="1"/>
  <c r="AK8" i="2"/>
  <c r="G248" i="13" s="1"/>
  <c r="AL8" i="2"/>
  <c r="G370" i="13" s="1"/>
  <c r="V9" i="2"/>
  <c r="AE9" i="2"/>
  <c r="C5" i="13" s="1"/>
  <c r="AF9" i="2"/>
  <c r="C127" i="13" s="1"/>
  <c r="AG9" i="2"/>
  <c r="C249" i="13" s="1"/>
  <c r="AH9" i="2"/>
  <c r="C371" i="13" s="1"/>
  <c r="AI9" i="2"/>
  <c r="G5" i="13" s="1"/>
  <c r="AJ9" i="2"/>
  <c r="G127" i="13" s="1"/>
  <c r="AK9" i="2"/>
  <c r="G249" i="13" s="1"/>
  <c r="AL9" i="2"/>
  <c r="G371" i="13" s="1"/>
  <c r="V10" i="2"/>
  <c r="AE10" i="2"/>
  <c r="C6" i="13" s="1"/>
  <c r="AF10" i="2"/>
  <c r="C128" i="13" s="1"/>
  <c r="AG10" i="2"/>
  <c r="C250" i="13" s="1"/>
  <c r="AH10" i="2"/>
  <c r="C372" i="13" s="1"/>
  <c r="AI10" i="2"/>
  <c r="G6" i="13" s="1"/>
  <c r="AJ10" i="2"/>
  <c r="G128" i="13" s="1"/>
  <c r="AK10" i="2"/>
  <c r="G250" i="13" s="1"/>
  <c r="AL10" i="2"/>
  <c r="G372" i="13" s="1"/>
  <c r="V11" i="2"/>
  <c r="AE11" i="2"/>
  <c r="C7" i="13" s="1"/>
  <c r="AF11" i="2"/>
  <c r="C129" i="13" s="1"/>
  <c r="AG11" i="2"/>
  <c r="C251" i="13" s="1"/>
  <c r="AH11" i="2"/>
  <c r="C373" i="13" s="1"/>
  <c r="AI11" i="2"/>
  <c r="G7" i="13" s="1"/>
  <c r="AJ11" i="2"/>
  <c r="G129" i="13" s="1"/>
  <c r="AK11" i="2"/>
  <c r="G251" i="13" s="1"/>
  <c r="AL11" i="2"/>
  <c r="G373" i="13" s="1"/>
  <c r="V12" i="2"/>
  <c r="AE12" i="2"/>
  <c r="C8" i="13" s="1"/>
  <c r="AF12" i="2"/>
  <c r="C130" i="13" s="1"/>
  <c r="AG12" i="2"/>
  <c r="C252" i="13" s="1"/>
  <c r="AH12" i="2"/>
  <c r="C374" i="13" s="1"/>
  <c r="AI12" i="2"/>
  <c r="G8" i="13" s="1"/>
  <c r="AJ12" i="2"/>
  <c r="G130" i="13" s="1"/>
  <c r="AK12" i="2"/>
  <c r="G252" i="13" s="1"/>
  <c r="AL12" i="2"/>
  <c r="G374" i="13" s="1"/>
  <c r="V13" i="2"/>
  <c r="AE13" i="2"/>
  <c r="C9" i="13" s="1"/>
  <c r="AF13" i="2"/>
  <c r="C131" i="13" s="1"/>
  <c r="AG13" i="2"/>
  <c r="C253" i="13" s="1"/>
  <c r="AH13" i="2"/>
  <c r="C375" i="13" s="1"/>
  <c r="AI13" i="2"/>
  <c r="G9" i="13" s="1"/>
  <c r="AJ13" i="2"/>
  <c r="G131" i="13" s="1"/>
  <c r="AK13" i="2"/>
  <c r="G253" i="13" s="1"/>
  <c r="AL13" i="2"/>
  <c r="G375" i="13" s="1"/>
  <c r="V14" i="2"/>
  <c r="AE14" i="2"/>
  <c r="C10" i="13" s="1"/>
  <c r="AF14" i="2"/>
  <c r="C132" i="13" s="1"/>
  <c r="AG14" i="2"/>
  <c r="C254" i="13" s="1"/>
  <c r="AH14" i="2"/>
  <c r="C376" i="13" s="1"/>
  <c r="AI14" i="2"/>
  <c r="G10" i="13" s="1"/>
  <c r="AJ14" i="2"/>
  <c r="G132" i="13" s="1"/>
  <c r="AK14" i="2"/>
  <c r="G254" i="13" s="1"/>
  <c r="AL14" i="2"/>
  <c r="G376" i="13" s="1"/>
  <c r="V15" i="2"/>
  <c r="AE15" i="2"/>
  <c r="C11" i="13" s="1"/>
  <c r="AF15" i="2"/>
  <c r="C133" i="13" s="1"/>
  <c r="AG15" i="2"/>
  <c r="C255" i="13" s="1"/>
  <c r="AH15" i="2"/>
  <c r="C377" i="13" s="1"/>
  <c r="AI15" i="2"/>
  <c r="G11" i="13" s="1"/>
  <c r="AJ15" i="2"/>
  <c r="G133" i="13" s="1"/>
  <c r="AK15" i="2"/>
  <c r="G255" i="13" s="1"/>
  <c r="AL15" i="2"/>
  <c r="G377" i="13" s="1"/>
  <c r="V16" i="2"/>
  <c r="AE16" i="2"/>
  <c r="C12" i="13" s="1"/>
  <c r="AF16" i="2"/>
  <c r="C134" i="13" s="1"/>
  <c r="AG16" i="2"/>
  <c r="C256" i="13" s="1"/>
  <c r="AH16" i="2"/>
  <c r="C378" i="13" s="1"/>
  <c r="AI16" i="2"/>
  <c r="G12" i="13" s="1"/>
  <c r="AJ16" i="2"/>
  <c r="G134" i="13" s="1"/>
  <c r="AK16" i="2"/>
  <c r="G256" i="13" s="1"/>
  <c r="AL16" i="2"/>
  <c r="G378" i="13" s="1"/>
  <c r="V17" i="2"/>
  <c r="AE17" i="2"/>
  <c r="C13" i="13" s="1"/>
  <c r="AF17" i="2"/>
  <c r="C135" i="13" s="1"/>
  <c r="AG17" i="2"/>
  <c r="C257" i="13" s="1"/>
  <c r="AH17" i="2"/>
  <c r="C379" i="13" s="1"/>
  <c r="AI17" i="2"/>
  <c r="G13" i="13" s="1"/>
  <c r="AJ17" i="2"/>
  <c r="G135" i="13" s="1"/>
  <c r="AK17" i="2"/>
  <c r="G257" i="13" s="1"/>
  <c r="AL17" i="2"/>
  <c r="G379" i="13" s="1"/>
  <c r="D14" i="12"/>
  <c r="V18" i="2"/>
  <c r="AE18" i="2"/>
  <c r="C14" i="13" s="1"/>
  <c r="AF18" i="2"/>
  <c r="C136" i="13" s="1"/>
  <c r="AG18" i="2"/>
  <c r="C258" i="13" s="1"/>
  <c r="AH18" i="2"/>
  <c r="C380" i="13" s="1"/>
  <c r="AI18" i="2"/>
  <c r="G14" i="13" s="1"/>
  <c r="AJ18" i="2"/>
  <c r="G136" i="13" s="1"/>
  <c r="AK18" i="2"/>
  <c r="G258" i="13" s="1"/>
  <c r="AL18" i="2"/>
  <c r="G380" i="13" s="1"/>
  <c r="V19" i="2"/>
  <c r="AE19" i="2"/>
  <c r="C15" i="13" s="1"/>
  <c r="AF19" i="2"/>
  <c r="C137" i="13" s="1"/>
  <c r="AG19" i="2"/>
  <c r="C259" i="13" s="1"/>
  <c r="AH19" i="2"/>
  <c r="C381" i="13" s="1"/>
  <c r="AI19" i="2"/>
  <c r="G15" i="13" s="1"/>
  <c r="AJ19" i="2"/>
  <c r="G137" i="13" s="1"/>
  <c r="AK19" i="2"/>
  <c r="G259" i="13" s="1"/>
  <c r="AL19" i="2"/>
  <c r="G381" i="13" s="1"/>
  <c r="V20" i="2"/>
  <c r="AE20" i="2"/>
  <c r="C16" i="13" s="1"/>
  <c r="AF20" i="2"/>
  <c r="C138" i="13" s="1"/>
  <c r="AG20" i="2"/>
  <c r="C260" i="13" s="1"/>
  <c r="AH20" i="2"/>
  <c r="C382" i="13" s="1"/>
  <c r="AI20" i="2"/>
  <c r="G16" i="13" s="1"/>
  <c r="AJ20" i="2"/>
  <c r="G138" i="13" s="1"/>
  <c r="AK20" i="2"/>
  <c r="G260" i="13" s="1"/>
  <c r="AL20" i="2"/>
  <c r="G382" i="13" s="1"/>
  <c r="V21" i="2"/>
  <c r="AE21" i="2"/>
  <c r="C17" i="13" s="1"/>
  <c r="AF21" i="2"/>
  <c r="C139" i="13" s="1"/>
  <c r="AG21" i="2"/>
  <c r="C261" i="13" s="1"/>
  <c r="AH21" i="2"/>
  <c r="C383" i="13" s="1"/>
  <c r="AI21" i="2"/>
  <c r="G17" i="13" s="1"/>
  <c r="AJ21" i="2"/>
  <c r="G139" i="13" s="1"/>
  <c r="AK21" i="2"/>
  <c r="G261" i="13" s="1"/>
  <c r="AL21" i="2"/>
  <c r="G383" i="13" s="1"/>
  <c r="V22" i="2"/>
  <c r="AE22" i="2"/>
  <c r="C18" i="13" s="1"/>
  <c r="AF22" i="2"/>
  <c r="C140" i="13" s="1"/>
  <c r="AG22" i="2"/>
  <c r="C262" i="13" s="1"/>
  <c r="AH22" i="2"/>
  <c r="C384" i="13" s="1"/>
  <c r="AI22" i="2"/>
  <c r="G18" i="13" s="1"/>
  <c r="AJ22" i="2"/>
  <c r="G140" i="13" s="1"/>
  <c r="AK22" i="2"/>
  <c r="G262" i="13" s="1"/>
  <c r="AL22" i="2"/>
  <c r="G384" i="13" s="1"/>
  <c r="V23" i="2"/>
  <c r="AE23" i="2"/>
  <c r="C19" i="13" s="1"/>
  <c r="AF23" i="2"/>
  <c r="C141" i="13" s="1"/>
  <c r="AG23" i="2"/>
  <c r="C263" i="13" s="1"/>
  <c r="AH23" i="2"/>
  <c r="C385" i="13" s="1"/>
  <c r="AI23" i="2"/>
  <c r="G19" i="13" s="1"/>
  <c r="AJ23" i="2"/>
  <c r="G141" i="13" s="1"/>
  <c r="AK23" i="2"/>
  <c r="G263" i="13" s="1"/>
  <c r="AL23" i="2"/>
  <c r="G385" i="13" s="1"/>
  <c r="V24" i="2"/>
  <c r="AE24" i="2"/>
  <c r="C20" i="13" s="1"/>
  <c r="AF24" i="2"/>
  <c r="C142" i="13" s="1"/>
  <c r="AG24" i="2"/>
  <c r="C264" i="13" s="1"/>
  <c r="AH24" i="2"/>
  <c r="C386" i="13" s="1"/>
  <c r="AI24" i="2"/>
  <c r="G20" i="13" s="1"/>
  <c r="AJ24" i="2"/>
  <c r="G142" i="13" s="1"/>
  <c r="AK24" i="2"/>
  <c r="G264" i="13" s="1"/>
  <c r="AL24" i="2"/>
  <c r="G386" i="13" s="1"/>
  <c r="V25" i="2"/>
  <c r="T25" i="2" s="1"/>
  <c r="AE25" i="2"/>
  <c r="C21" i="13" s="1"/>
  <c r="AF25" i="2"/>
  <c r="C143" i="13" s="1"/>
  <c r="AG25" i="2"/>
  <c r="C265" i="13" s="1"/>
  <c r="AH25" i="2"/>
  <c r="C387" i="13" s="1"/>
  <c r="AI25" i="2"/>
  <c r="G21" i="13" s="1"/>
  <c r="AJ25" i="2"/>
  <c r="G143" i="13" s="1"/>
  <c r="AK25" i="2"/>
  <c r="G265" i="13" s="1"/>
  <c r="AL25" i="2"/>
  <c r="G387" i="13" s="1"/>
  <c r="D22" i="12"/>
  <c r="V26" i="2"/>
  <c r="AE26" i="2"/>
  <c r="C22" i="13" s="1"/>
  <c r="AF26" i="2"/>
  <c r="C144" i="13" s="1"/>
  <c r="AG26" i="2"/>
  <c r="C266" i="13" s="1"/>
  <c r="AH26" i="2"/>
  <c r="C388" i="13" s="1"/>
  <c r="AI26" i="2"/>
  <c r="G22" i="13" s="1"/>
  <c r="AJ26" i="2"/>
  <c r="G144" i="13" s="1"/>
  <c r="AK26" i="2"/>
  <c r="G266" i="13" s="1"/>
  <c r="AL26" i="2"/>
  <c r="G388" i="13" s="1"/>
  <c r="V27" i="2"/>
  <c r="AE27" i="2"/>
  <c r="C23" i="13" s="1"/>
  <c r="AF27" i="2"/>
  <c r="C145" i="13" s="1"/>
  <c r="AG27" i="2"/>
  <c r="C267" i="13" s="1"/>
  <c r="AH27" i="2"/>
  <c r="C389" i="13" s="1"/>
  <c r="AI27" i="2"/>
  <c r="G23" i="13" s="1"/>
  <c r="AJ27" i="2"/>
  <c r="G145" i="13" s="1"/>
  <c r="AK27" i="2"/>
  <c r="G267" i="13" s="1"/>
  <c r="AL27" i="2"/>
  <c r="G389" i="13" s="1"/>
  <c r="V28" i="2"/>
  <c r="AE28" i="2"/>
  <c r="C24" i="13" s="1"/>
  <c r="AF28" i="2"/>
  <c r="C146" i="13" s="1"/>
  <c r="AG28" i="2"/>
  <c r="C268" i="13" s="1"/>
  <c r="AH28" i="2"/>
  <c r="C390" i="13" s="1"/>
  <c r="AI28" i="2"/>
  <c r="G24" i="13" s="1"/>
  <c r="AJ28" i="2"/>
  <c r="G146" i="13" s="1"/>
  <c r="AK28" i="2"/>
  <c r="G268" i="13" s="1"/>
  <c r="AL28" i="2"/>
  <c r="G390" i="13" s="1"/>
  <c r="V29" i="2"/>
  <c r="AE29" i="2"/>
  <c r="C25" i="13" s="1"/>
  <c r="AF29" i="2"/>
  <c r="C147" i="13" s="1"/>
  <c r="AG29" i="2"/>
  <c r="C269" i="13" s="1"/>
  <c r="AH29" i="2"/>
  <c r="C391" i="13" s="1"/>
  <c r="AI29" i="2"/>
  <c r="G25" i="13" s="1"/>
  <c r="AJ29" i="2"/>
  <c r="G147" i="13" s="1"/>
  <c r="AK29" i="2"/>
  <c r="G269" i="13" s="1"/>
  <c r="AL29" i="2"/>
  <c r="G391" i="13" s="1"/>
  <c r="V30" i="2"/>
  <c r="AE30" i="2"/>
  <c r="C26" i="13" s="1"/>
  <c r="AF30" i="2"/>
  <c r="C148" i="13" s="1"/>
  <c r="AG30" i="2"/>
  <c r="C270" i="13" s="1"/>
  <c r="AH30" i="2"/>
  <c r="C392" i="13" s="1"/>
  <c r="AI30" i="2"/>
  <c r="G26" i="13" s="1"/>
  <c r="AJ30" i="2"/>
  <c r="G148" i="13" s="1"/>
  <c r="AK30" i="2"/>
  <c r="G270" i="13" s="1"/>
  <c r="AL30" i="2"/>
  <c r="G392" i="13" s="1"/>
  <c r="V31" i="2"/>
  <c r="AE31" i="2"/>
  <c r="C27" i="13" s="1"/>
  <c r="AF31" i="2"/>
  <c r="C149" i="13" s="1"/>
  <c r="AG31" i="2"/>
  <c r="C271" i="13" s="1"/>
  <c r="AH31" i="2"/>
  <c r="C393" i="13" s="1"/>
  <c r="AI31" i="2"/>
  <c r="G27" i="13" s="1"/>
  <c r="AJ31" i="2"/>
  <c r="G149" i="13" s="1"/>
  <c r="AK31" i="2"/>
  <c r="G271" i="13" s="1"/>
  <c r="AL31" i="2"/>
  <c r="G393" i="13" s="1"/>
  <c r="V32" i="2"/>
  <c r="AE32" i="2"/>
  <c r="C28" i="13" s="1"/>
  <c r="AF32" i="2"/>
  <c r="C150" i="13" s="1"/>
  <c r="AG32" i="2"/>
  <c r="C272" i="13" s="1"/>
  <c r="AH32" i="2"/>
  <c r="C394" i="13" s="1"/>
  <c r="AI32" i="2"/>
  <c r="G28" i="13" s="1"/>
  <c r="AJ32" i="2"/>
  <c r="G150" i="13" s="1"/>
  <c r="AK32" i="2"/>
  <c r="G272" i="13" s="1"/>
  <c r="AL32" i="2"/>
  <c r="G394" i="13" s="1"/>
  <c r="V33" i="2"/>
  <c r="AE33" i="2"/>
  <c r="C29" i="13" s="1"/>
  <c r="AF33" i="2"/>
  <c r="C151" i="13" s="1"/>
  <c r="AG33" i="2"/>
  <c r="C273" i="13" s="1"/>
  <c r="AH33" i="2"/>
  <c r="C395" i="13" s="1"/>
  <c r="AI33" i="2"/>
  <c r="G29" i="13" s="1"/>
  <c r="AJ33" i="2"/>
  <c r="G151" i="13" s="1"/>
  <c r="AK33" i="2"/>
  <c r="G273" i="13" s="1"/>
  <c r="AL33" i="2"/>
  <c r="G395" i="13" s="1"/>
  <c r="D30" i="12"/>
  <c r="V34" i="2"/>
  <c r="AE34" i="2"/>
  <c r="C30" i="13" s="1"/>
  <c r="AF34" i="2"/>
  <c r="C152" i="13" s="1"/>
  <c r="AG34" i="2"/>
  <c r="C274" i="13" s="1"/>
  <c r="AH34" i="2"/>
  <c r="C396" i="13" s="1"/>
  <c r="AI34" i="2"/>
  <c r="G30" i="13" s="1"/>
  <c r="AJ34" i="2"/>
  <c r="G152" i="13" s="1"/>
  <c r="AK34" i="2"/>
  <c r="G274" i="13" s="1"/>
  <c r="AL34" i="2"/>
  <c r="G396" i="13" s="1"/>
  <c r="V35" i="2"/>
  <c r="AE35" i="2"/>
  <c r="C31" i="13" s="1"/>
  <c r="AF35" i="2"/>
  <c r="C153" i="13" s="1"/>
  <c r="AG35" i="2"/>
  <c r="C275" i="13" s="1"/>
  <c r="AH35" i="2"/>
  <c r="C397" i="13" s="1"/>
  <c r="AI35" i="2"/>
  <c r="G31" i="13" s="1"/>
  <c r="AJ35" i="2"/>
  <c r="G153" i="13" s="1"/>
  <c r="AK35" i="2"/>
  <c r="G275" i="13" s="1"/>
  <c r="AL35" i="2"/>
  <c r="G397" i="13" s="1"/>
  <c r="V36" i="2"/>
  <c r="AE36" i="2"/>
  <c r="C32" i="13" s="1"/>
  <c r="AF36" i="2"/>
  <c r="C154" i="13" s="1"/>
  <c r="AG36" i="2"/>
  <c r="C276" i="13" s="1"/>
  <c r="AH36" i="2"/>
  <c r="C398" i="13" s="1"/>
  <c r="AI36" i="2"/>
  <c r="G32" i="13" s="1"/>
  <c r="AJ36" i="2"/>
  <c r="G154" i="13" s="1"/>
  <c r="AK36" i="2"/>
  <c r="G276" i="13" s="1"/>
  <c r="AL36" i="2"/>
  <c r="G398" i="13" s="1"/>
  <c r="V37" i="2"/>
  <c r="AE37" i="2"/>
  <c r="C33" i="13" s="1"/>
  <c r="AF37" i="2"/>
  <c r="C155" i="13" s="1"/>
  <c r="AG37" i="2"/>
  <c r="C277" i="13" s="1"/>
  <c r="AH37" i="2"/>
  <c r="C399" i="13" s="1"/>
  <c r="AI37" i="2"/>
  <c r="G33" i="13" s="1"/>
  <c r="AJ37" i="2"/>
  <c r="G155" i="13" s="1"/>
  <c r="AK37" i="2"/>
  <c r="G277" i="13" s="1"/>
  <c r="AL37" i="2"/>
  <c r="G399" i="13" s="1"/>
  <c r="V38" i="2"/>
  <c r="AE38" i="2"/>
  <c r="C34" i="13" s="1"/>
  <c r="AF38" i="2"/>
  <c r="C156" i="13" s="1"/>
  <c r="AG38" i="2"/>
  <c r="C278" i="13" s="1"/>
  <c r="AH38" i="2"/>
  <c r="C400" i="13" s="1"/>
  <c r="AI38" i="2"/>
  <c r="G34" i="13" s="1"/>
  <c r="AJ38" i="2"/>
  <c r="G156" i="13" s="1"/>
  <c r="AK38" i="2"/>
  <c r="G278" i="13" s="1"/>
  <c r="AL38" i="2"/>
  <c r="G400" i="13" s="1"/>
  <c r="V39" i="2"/>
  <c r="AE39" i="2"/>
  <c r="C35" i="13" s="1"/>
  <c r="AF39" i="2"/>
  <c r="C157" i="13" s="1"/>
  <c r="AG39" i="2"/>
  <c r="C279" i="13" s="1"/>
  <c r="AH39" i="2"/>
  <c r="C401" i="13" s="1"/>
  <c r="AI39" i="2"/>
  <c r="G35" i="13" s="1"/>
  <c r="AJ39" i="2"/>
  <c r="G157" i="13" s="1"/>
  <c r="AK39" i="2"/>
  <c r="G279" i="13" s="1"/>
  <c r="AL39" i="2"/>
  <c r="G401" i="13" s="1"/>
  <c r="V40" i="2"/>
  <c r="T40" i="2" s="1"/>
  <c r="AE40" i="2"/>
  <c r="C36" i="13" s="1"/>
  <c r="AF40" i="2"/>
  <c r="C158" i="13" s="1"/>
  <c r="AG40" i="2"/>
  <c r="C280" i="13" s="1"/>
  <c r="AH40" i="2"/>
  <c r="C402" i="13" s="1"/>
  <c r="AI40" i="2"/>
  <c r="G36" i="13" s="1"/>
  <c r="AJ40" i="2"/>
  <c r="G158" i="13" s="1"/>
  <c r="AK40" i="2"/>
  <c r="G280" i="13" s="1"/>
  <c r="AL40" i="2"/>
  <c r="G402" i="13" s="1"/>
  <c r="V41" i="2"/>
  <c r="AE41" i="2"/>
  <c r="C37" i="13" s="1"/>
  <c r="AF41" i="2"/>
  <c r="C159" i="13" s="1"/>
  <c r="AG41" i="2"/>
  <c r="C281" i="13" s="1"/>
  <c r="AH41" i="2"/>
  <c r="C403" i="13" s="1"/>
  <c r="AI41" i="2"/>
  <c r="G37" i="13" s="1"/>
  <c r="AJ41" i="2"/>
  <c r="G159" i="13" s="1"/>
  <c r="AK41" i="2"/>
  <c r="G281" i="13" s="1"/>
  <c r="AL41" i="2"/>
  <c r="G403" i="13" s="1"/>
  <c r="V42" i="2"/>
  <c r="AE42" i="2"/>
  <c r="C38" i="13" s="1"/>
  <c r="AF42" i="2"/>
  <c r="C160" i="13" s="1"/>
  <c r="AG42" i="2"/>
  <c r="C282" i="13" s="1"/>
  <c r="AH42" i="2"/>
  <c r="C404" i="13" s="1"/>
  <c r="AI42" i="2"/>
  <c r="G38" i="13" s="1"/>
  <c r="AJ42" i="2"/>
  <c r="G160" i="13" s="1"/>
  <c r="AK42" i="2"/>
  <c r="G282" i="13" s="1"/>
  <c r="AL42" i="2"/>
  <c r="G404" i="13" s="1"/>
  <c r="V43" i="2"/>
  <c r="AE43" i="2"/>
  <c r="C39" i="13" s="1"/>
  <c r="AF43" i="2"/>
  <c r="C161" i="13" s="1"/>
  <c r="AG43" i="2"/>
  <c r="C283" i="13" s="1"/>
  <c r="AH43" i="2"/>
  <c r="C405" i="13" s="1"/>
  <c r="AI43" i="2"/>
  <c r="G39" i="13" s="1"/>
  <c r="AJ43" i="2"/>
  <c r="G161" i="13" s="1"/>
  <c r="AK43" i="2"/>
  <c r="G283" i="13" s="1"/>
  <c r="AL43" i="2"/>
  <c r="G405" i="13" s="1"/>
  <c r="V44" i="2"/>
  <c r="AE44" i="2"/>
  <c r="C40" i="13" s="1"/>
  <c r="AF44" i="2"/>
  <c r="C162" i="13" s="1"/>
  <c r="AG44" i="2"/>
  <c r="C284" i="13" s="1"/>
  <c r="AH44" i="2"/>
  <c r="C406" i="13" s="1"/>
  <c r="AI44" i="2"/>
  <c r="G40" i="13" s="1"/>
  <c r="AJ44" i="2"/>
  <c r="G162" i="13" s="1"/>
  <c r="AK44" i="2"/>
  <c r="G284" i="13" s="1"/>
  <c r="AL44" i="2"/>
  <c r="G406" i="13" s="1"/>
  <c r="V45" i="2"/>
  <c r="AE45" i="2"/>
  <c r="C41" i="13" s="1"/>
  <c r="AF45" i="2"/>
  <c r="C163" i="13" s="1"/>
  <c r="AG45" i="2"/>
  <c r="C285" i="13" s="1"/>
  <c r="AH45" i="2"/>
  <c r="C407" i="13" s="1"/>
  <c r="AI45" i="2"/>
  <c r="G41" i="13" s="1"/>
  <c r="AJ45" i="2"/>
  <c r="G163" i="13" s="1"/>
  <c r="AK45" i="2"/>
  <c r="G285" i="13" s="1"/>
  <c r="AL45" i="2"/>
  <c r="G407" i="13" s="1"/>
  <c r="V46" i="2"/>
  <c r="AE46" i="2"/>
  <c r="C42" i="13" s="1"/>
  <c r="AF46" i="2"/>
  <c r="C164" i="13" s="1"/>
  <c r="AG46" i="2"/>
  <c r="C286" i="13" s="1"/>
  <c r="AH46" i="2"/>
  <c r="C408" i="13" s="1"/>
  <c r="AI46" i="2"/>
  <c r="G42" i="13" s="1"/>
  <c r="AJ46" i="2"/>
  <c r="G164" i="13" s="1"/>
  <c r="AK46" i="2"/>
  <c r="G286" i="13" s="1"/>
  <c r="AL46" i="2"/>
  <c r="G408" i="13" s="1"/>
  <c r="V47" i="2"/>
  <c r="AE47" i="2"/>
  <c r="C43" i="13" s="1"/>
  <c r="AF47" i="2"/>
  <c r="C165" i="13" s="1"/>
  <c r="AG47" i="2"/>
  <c r="C287" i="13" s="1"/>
  <c r="AH47" i="2"/>
  <c r="C409" i="13" s="1"/>
  <c r="AI47" i="2"/>
  <c r="G43" i="13" s="1"/>
  <c r="AJ47" i="2"/>
  <c r="G165" i="13" s="1"/>
  <c r="AK47" i="2"/>
  <c r="G287" i="13" s="1"/>
  <c r="AL47" i="2"/>
  <c r="G409" i="13" s="1"/>
  <c r="V48" i="2"/>
  <c r="AE48" i="2"/>
  <c r="C44" i="13" s="1"/>
  <c r="AF48" i="2"/>
  <c r="C166" i="13" s="1"/>
  <c r="AG48" i="2"/>
  <c r="C288" i="13" s="1"/>
  <c r="AH48" i="2"/>
  <c r="C410" i="13" s="1"/>
  <c r="AI48" i="2"/>
  <c r="G44" i="13" s="1"/>
  <c r="AJ48" i="2"/>
  <c r="G166" i="13" s="1"/>
  <c r="AK48" i="2"/>
  <c r="G288" i="13" s="1"/>
  <c r="AL48" i="2"/>
  <c r="G410" i="13" s="1"/>
  <c r="V49" i="2"/>
  <c r="AE49" i="2"/>
  <c r="C45" i="13" s="1"/>
  <c r="AF49" i="2"/>
  <c r="C167" i="13" s="1"/>
  <c r="AG49" i="2"/>
  <c r="C289" i="13" s="1"/>
  <c r="AH49" i="2"/>
  <c r="C411" i="13" s="1"/>
  <c r="AI49" i="2"/>
  <c r="G45" i="13" s="1"/>
  <c r="AJ49" i="2"/>
  <c r="G167" i="13" s="1"/>
  <c r="AK49" i="2"/>
  <c r="G289" i="13" s="1"/>
  <c r="AL49" i="2"/>
  <c r="G411" i="13" s="1"/>
  <c r="V50" i="2"/>
  <c r="T50" i="2" s="1"/>
  <c r="AE50" i="2"/>
  <c r="C46" i="13" s="1"/>
  <c r="AF50" i="2"/>
  <c r="C168" i="13" s="1"/>
  <c r="AG50" i="2"/>
  <c r="C290" i="13" s="1"/>
  <c r="AH50" i="2"/>
  <c r="C412" i="13" s="1"/>
  <c r="AI50" i="2"/>
  <c r="G46" i="13" s="1"/>
  <c r="AJ50" i="2"/>
  <c r="G168" i="13" s="1"/>
  <c r="AK50" i="2"/>
  <c r="G290" i="13" s="1"/>
  <c r="AL50" i="2"/>
  <c r="G412" i="13" s="1"/>
  <c r="V51" i="2"/>
  <c r="AE51" i="2"/>
  <c r="C47" i="13" s="1"/>
  <c r="AF51" i="2"/>
  <c r="C169" i="13" s="1"/>
  <c r="AG51" i="2"/>
  <c r="C291" i="13" s="1"/>
  <c r="AH51" i="2"/>
  <c r="C413" i="13" s="1"/>
  <c r="AI51" i="2"/>
  <c r="G47" i="13" s="1"/>
  <c r="AJ51" i="2"/>
  <c r="G169" i="13" s="1"/>
  <c r="AK51" i="2"/>
  <c r="G291" i="13" s="1"/>
  <c r="AL51" i="2"/>
  <c r="G413" i="13" s="1"/>
  <c r="V52" i="2"/>
  <c r="AE52" i="2"/>
  <c r="C48" i="13" s="1"/>
  <c r="AF52" i="2"/>
  <c r="C170" i="13" s="1"/>
  <c r="AG52" i="2"/>
  <c r="C292" i="13" s="1"/>
  <c r="AH52" i="2"/>
  <c r="C414" i="13" s="1"/>
  <c r="AI52" i="2"/>
  <c r="G48" i="13" s="1"/>
  <c r="AJ52" i="2"/>
  <c r="G170" i="13" s="1"/>
  <c r="AK52" i="2"/>
  <c r="G292" i="13" s="1"/>
  <c r="AL52" i="2"/>
  <c r="G414" i="13" s="1"/>
  <c r="V53" i="2"/>
  <c r="AE53" i="2"/>
  <c r="C49" i="13" s="1"/>
  <c r="AF53" i="2"/>
  <c r="C171" i="13" s="1"/>
  <c r="AG53" i="2"/>
  <c r="C293" i="13" s="1"/>
  <c r="AH53" i="2"/>
  <c r="C415" i="13" s="1"/>
  <c r="AI53" i="2"/>
  <c r="G49" i="13" s="1"/>
  <c r="AJ53" i="2"/>
  <c r="G171" i="13" s="1"/>
  <c r="AK53" i="2"/>
  <c r="G293" i="13" s="1"/>
  <c r="AL53" i="2"/>
  <c r="G415" i="13" s="1"/>
  <c r="V54" i="2"/>
  <c r="AE54" i="2"/>
  <c r="C50" i="13" s="1"/>
  <c r="AF54" i="2"/>
  <c r="C172" i="13" s="1"/>
  <c r="AG54" i="2"/>
  <c r="C294" i="13" s="1"/>
  <c r="AH54" i="2"/>
  <c r="C416" i="13" s="1"/>
  <c r="AI54" i="2"/>
  <c r="G50" i="13" s="1"/>
  <c r="AJ54" i="2"/>
  <c r="G172" i="13" s="1"/>
  <c r="AK54" i="2"/>
  <c r="G294" i="13" s="1"/>
  <c r="AL54" i="2"/>
  <c r="G416" i="13" s="1"/>
  <c r="V55" i="2"/>
  <c r="AE55" i="2"/>
  <c r="C51" i="13" s="1"/>
  <c r="AF55" i="2"/>
  <c r="C173" i="13" s="1"/>
  <c r="AG55" i="2"/>
  <c r="C295" i="13" s="1"/>
  <c r="AH55" i="2"/>
  <c r="C417" i="13" s="1"/>
  <c r="AI55" i="2"/>
  <c r="G51" i="13" s="1"/>
  <c r="AJ55" i="2"/>
  <c r="G173" i="13" s="1"/>
  <c r="AK55" i="2"/>
  <c r="G295" i="13" s="1"/>
  <c r="AL55" i="2"/>
  <c r="G417" i="13" s="1"/>
  <c r="V56" i="2"/>
  <c r="AE56" i="2"/>
  <c r="C52" i="13" s="1"/>
  <c r="AF56" i="2"/>
  <c r="C174" i="13" s="1"/>
  <c r="AG56" i="2"/>
  <c r="C296" i="13" s="1"/>
  <c r="AH56" i="2"/>
  <c r="C418" i="13" s="1"/>
  <c r="AI56" i="2"/>
  <c r="G52" i="13" s="1"/>
  <c r="AJ56" i="2"/>
  <c r="G174" i="13" s="1"/>
  <c r="AK56" i="2"/>
  <c r="G296" i="13" s="1"/>
  <c r="AL56" i="2"/>
  <c r="G418" i="13" s="1"/>
  <c r="V57" i="2"/>
  <c r="AE57" i="2"/>
  <c r="C53" i="13" s="1"/>
  <c r="AF57" i="2"/>
  <c r="C175" i="13" s="1"/>
  <c r="AG57" i="2"/>
  <c r="C297" i="13" s="1"/>
  <c r="AH57" i="2"/>
  <c r="C419" i="13" s="1"/>
  <c r="AI57" i="2"/>
  <c r="G53" i="13" s="1"/>
  <c r="AJ57" i="2"/>
  <c r="G175" i="13" s="1"/>
  <c r="AK57" i="2"/>
  <c r="G297" i="13" s="1"/>
  <c r="AL57" i="2"/>
  <c r="G419" i="13" s="1"/>
  <c r="V58" i="2"/>
  <c r="AE58" i="2"/>
  <c r="C54" i="13" s="1"/>
  <c r="AF58" i="2"/>
  <c r="C176" i="13" s="1"/>
  <c r="AG58" i="2"/>
  <c r="C298" i="13" s="1"/>
  <c r="AH58" i="2"/>
  <c r="C420" i="13" s="1"/>
  <c r="AI58" i="2"/>
  <c r="G54" i="13" s="1"/>
  <c r="AJ58" i="2"/>
  <c r="G176" i="13" s="1"/>
  <c r="AK58" i="2"/>
  <c r="G298" i="13" s="1"/>
  <c r="AL58" i="2"/>
  <c r="G420" i="13" s="1"/>
  <c r="V59" i="2"/>
  <c r="AE59" i="2"/>
  <c r="C55" i="13" s="1"/>
  <c r="AF59" i="2"/>
  <c r="C177" i="13" s="1"/>
  <c r="AG59" i="2"/>
  <c r="C299" i="13" s="1"/>
  <c r="AH59" i="2"/>
  <c r="C421" i="13" s="1"/>
  <c r="AI59" i="2"/>
  <c r="G55" i="13" s="1"/>
  <c r="AJ59" i="2"/>
  <c r="G177" i="13" s="1"/>
  <c r="AK59" i="2"/>
  <c r="G299" i="13" s="1"/>
  <c r="AL59" i="2"/>
  <c r="G421" i="13" s="1"/>
  <c r="V60" i="2"/>
  <c r="AE60" i="2"/>
  <c r="C56" i="13" s="1"/>
  <c r="AF60" i="2"/>
  <c r="C178" i="13" s="1"/>
  <c r="AG60" i="2"/>
  <c r="C300" i="13" s="1"/>
  <c r="AH60" i="2"/>
  <c r="C422" i="13" s="1"/>
  <c r="AI60" i="2"/>
  <c r="G56" i="13" s="1"/>
  <c r="AJ60" i="2"/>
  <c r="G178" i="13"/>
  <c r="AK60" i="2"/>
  <c r="G300" i="13" s="1"/>
  <c r="AL60" i="2"/>
  <c r="G422" i="13" s="1"/>
  <c r="V61" i="2"/>
  <c r="AE61" i="2"/>
  <c r="C57" i="13" s="1"/>
  <c r="AF61" i="2"/>
  <c r="C179" i="13" s="1"/>
  <c r="AG61" i="2"/>
  <c r="C301" i="13" s="1"/>
  <c r="AH61" i="2"/>
  <c r="C423" i="13" s="1"/>
  <c r="AI61" i="2"/>
  <c r="G57" i="13" s="1"/>
  <c r="AJ61" i="2"/>
  <c r="G179" i="13" s="1"/>
  <c r="AK61" i="2"/>
  <c r="G301" i="13" s="1"/>
  <c r="AL61" i="2"/>
  <c r="G423" i="13" s="1"/>
  <c r="V62" i="2"/>
  <c r="AE62" i="2"/>
  <c r="C58" i="13" s="1"/>
  <c r="AF62" i="2"/>
  <c r="C180" i="13" s="1"/>
  <c r="AG62" i="2"/>
  <c r="C302" i="13"/>
  <c r="AH62" i="2"/>
  <c r="C424" i="13" s="1"/>
  <c r="AI62" i="2"/>
  <c r="G58" i="13" s="1"/>
  <c r="AJ62" i="2"/>
  <c r="G180" i="13" s="1"/>
  <c r="AK62" i="2"/>
  <c r="G302" i="13" s="1"/>
  <c r="AL62" i="2"/>
  <c r="G424" i="13" s="1"/>
  <c r="V63" i="2"/>
  <c r="AE63" i="2"/>
  <c r="C59" i="13" s="1"/>
  <c r="AF63" i="2"/>
  <c r="C181" i="13" s="1"/>
  <c r="AG63" i="2"/>
  <c r="C303" i="13" s="1"/>
  <c r="AH63" i="2"/>
  <c r="C425" i="13" s="1"/>
  <c r="AI63" i="2"/>
  <c r="G59" i="13" s="1"/>
  <c r="AJ63" i="2"/>
  <c r="G181" i="13" s="1"/>
  <c r="AK63" i="2"/>
  <c r="G303" i="13" s="1"/>
  <c r="AL63" i="2"/>
  <c r="G425" i="13" s="1"/>
  <c r="V64" i="2"/>
  <c r="AE64" i="2"/>
  <c r="C60" i="13" s="1"/>
  <c r="AF64" i="2"/>
  <c r="C182" i="13" s="1"/>
  <c r="AG64" i="2"/>
  <c r="C304" i="13" s="1"/>
  <c r="AH64" i="2"/>
  <c r="C426" i="13" s="1"/>
  <c r="AI64" i="2"/>
  <c r="G60" i="13" s="1"/>
  <c r="AJ64" i="2"/>
  <c r="G182" i="13" s="1"/>
  <c r="AK64" i="2"/>
  <c r="G304" i="13" s="1"/>
  <c r="AL64" i="2"/>
  <c r="G426" i="13" s="1"/>
  <c r="V65" i="2"/>
  <c r="T65" i="2" s="1"/>
  <c r="AE65" i="2"/>
  <c r="C61" i="13" s="1"/>
  <c r="AF65" i="2"/>
  <c r="C183" i="13" s="1"/>
  <c r="AG65" i="2"/>
  <c r="C305" i="13" s="1"/>
  <c r="AH65" i="2"/>
  <c r="C427" i="13" s="1"/>
  <c r="AI65" i="2"/>
  <c r="G61" i="13" s="1"/>
  <c r="AJ65" i="2"/>
  <c r="G183" i="13" s="1"/>
  <c r="AK65" i="2"/>
  <c r="G305" i="13" s="1"/>
  <c r="AL65" i="2"/>
  <c r="G427" i="13" s="1"/>
  <c r="V68" i="2"/>
  <c r="AE68" i="2"/>
  <c r="C64" i="13" s="1"/>
  <c r="AF68" i="2"/>
  <c r="C186" i="13" s="1"/>
  <c r="AG68" i="2"/>
  <c r="C308" i="13" s="1"/>
  <c r="AH68" i="2"/>
  <c r="C430" i="13" s="1"/>
  <c r="AI68" i="2"/>
  <c r="G64" i="13" s="1"/>
  <c r="AJ68" i="2"/>
  <c r="G186" i="13" s="1"/>
  <c r="AK68" i="2"/>
  <c r="G308" i="13" s="1"/>
  <c r="AL68" i="2"/>
  <c r="G430" i="13" s="1"/>
  <c r="V69" i="2"/>
  <c r="AE69" i="2"/>
  <c r="C65" i="13" s="1"/>
  <c r="AF69" i="2"/>
  <c r="C187" i="13" s="1"/>
  <c r="AG69" i="2"/>
  <c r="C309" i="13" s="1"/>
  <c r="AH69" i="2"/>
  <c r="C431" i="13" s="1"/>
  <c r="AI69" i="2"/>
  <c r="G65" i="13" s="1"/>
  <c r="AJ69" i="2"/>
  <c r="G187" i="13" s="1"/>
  <c r="AK69" i="2"/>
  <c r="G309" i="13" s="1"/>
  <c r="AL69" i="2"/>
  <c r="G431" i="13" s="1"/>
  <c r="V70" i="2"/>
  <c r="AE70" i="2"/>
  <c r="C66" i="13" s="1"/>
  <c r="AF70" i="2"/>
  <c r="C188" i="13" s="1"/>
  <c r="AG70" i="2"/>
  <c r="C310" i="13" s="1"/>
  <c r="AH70" i="2"/>
  <c r="C432" i="13" s="1"/>
  <c r="AI70" i="2"/>
  <c r="G66" i="13" s="1"/>
  <c r="AJ70" i="2"/>
  <c r="G188" i="13" s="1"/>
  <c r="AK70" i="2"/>
  <c r="G310" i="13" s="1"/>
  <c r="AL70" i="2"/>
  <c r="G432" i="13" s="1"/>
  <c r="V71" i="2"/>
  <c r="AE71" i="2"/>
  <c r="C67" i="13" s="1"/>
  <c r="AF71" i="2"/>
  <c r="C189" i="13" s="1"/>
  <c r="AG71" i="2"/>
  <c r="C311" i="13" s="1"/>
  <c r="AH71" i="2"/>
  <c r="C433" i="13" s="1"/>
  <c r="AI71" i="2"/>
  <c r="G67" i="13" s="1"/>
  <c r="AJ71" i="2"/>
  <c r="G189" i="13" s="1"/>
  <c r="AK71" i="2"/>
  <c r="G311" i="13" s="1"/>
  <c r="AL71" i="2"/>
  <c r="G433" i="13" s="1"/>
  <c r="V72" i="2"/>
  <c r="AE72" i="2"/>
  <c r="C68" i="13" s="1"/>
  <c r="AF72" i="2"/>
  <c r="C190" i="13" s="1"/>
  <c r="AG72" i="2"/>
  <c r="C312" i="13" s="1"/>
  <c r="AH72" i="2"/>
  <c r="C434" i="13" s="1"/>
  <c r="AI72" i="2"/>
  <c r="G68" i="13" s="1"/>
  <c r="AJ72" i="2"/>
  <c r="G190" i="13" s="1"/>
  <c r="AK72" i="2"/>
  <c r="G312" i="13" s="1"/>
  <c r="AL72" i="2"/>
  <c r="G434" i="13" s="1"/>
  <c r="V73" i="2"/>
  <c r="AE73" i="2"/>
  <c r="C69" i="13" s="1"/>
  <c r="AF73" i="2"/>
  <c r="C191" i="13" s="1"/>
  <c r="AG73" i="2"/>
  <c r="C313" i="13" s="1"/>
  <c r="AH73" i="2"/>
  <c r="C435" i="13" s="1"/>
  <c r="AI73" i="2"/>
  <c r="G69" i="13" s="1"/>
  <c r="AJ73" i="2"/>
  <c r="G191" i="13" s="1"/>
  <c r="AK73" i="2"/>
  <c r="G313" i="13" s="1"/>
  <c r="AL73" i="2"/>
  <c r="G435" i="13" s="1"/>
  <c r="V74" i="2"/>
  <c r="AE74" i="2"/>
  <c r="C70" i="13" s="1"/>
  <c r="AF74" i="2"/>
  <c r="C192" i="13" s="1"/>
  <c r="AG74" i="2"/>
  <c r="C314" i="13" s="1"/>
  <c r="AH74" i="2"/>
  <c r="C436" i="13" s="1"/>
  <c r="AI74" i="2"/>
  <c r="G70" i="13" s="1"/>
  <c r="AJ74" i="2"/>
  <c r="G192" i="13" s="1"/>
  <c r="AK74" i="2"/>
  <c r="G314" i="13" s="1"/>
  <c r="AL74" i="2"/>
  <c r="G436" i="13" s="1"/>
  <c r="V75" i="2"/>
  <c r="AE75" i="2"/>
  <c r="C71" i="13" s="1"/>
  <c r="AF75" i="2"/>
  <c r="C193" i="13" s="1"/>
  <c r="AG75" i="2"/>
  <c r="C315" i="13" s="1"/>
  <c r="AH75" i="2"/>
  <c r="C437" i="13" s="1"/>
  <c r="AI75" i="2"/>
  <c r="G71" i="13" s="1"/>
  <c r="AJ75" i="2"/>
  <c r="G193" i="13" s="1"/>
  <c r="AK75" i="2"/>
  <c r="G315" i="13" s="1"/>
  <c r="AL75" i="2"/>
  <c r="G437" i="13" s="1"/>
  <c r="V76" i="2"/>
  <c r="AE76" i="2"/>
  <c r="C72" i="13" s="1"/>
  <c r="AF76" i="2"/>
  <c r="C194" i="13" s="1"/>
  <c r="AG76" i="2"/>
  <c r="C316" i="13" s="1"/>
  <c r="AH76" i="2"/>
  <c r="C438" i="13" s="1"/>
  <c r="AI76" i="2"/>
  <c r="G72" i="13" s="1"/>
  <c r="AJ76" i="2"/>
  <c r="G194" i="13" s="1"/>
  <c r="AK76" i="2"/>
  <c r="G316" i="13" s="1"/>
  <c r="AL76" i="2"/>
  <c r="G438" i="13" s="1"/>
  <c r="V77" i="2"/>
  <c r="AE77" i="2"/>
  <c r="C73" i="13"/>
  <c r="AF77" i="2"/>
  <c r="C195" i="13" s="1"/>
  <c r="AG77" i="2"/>
  <c r="C317" i="13" s="1"/>
  <c r="AH77" i="2"/>
  <c r="C439" i="13" s="1"/>
  <c r="AI77" i="2"/>
  <c r="G73" i="13" s="1"/>
  <c r="AJ77" i="2"/>
  <c r="G195" i="13" s="1"/>
  <c r="AK77" i="2"/>
  <c r="G317" i="13" s="1"/>
  <c r="AL77" i="2"/>
  <c r="G439" i="13" s="1"/>
  <c r="V78" i="2"/>
  <c r="AE78" i="2"/>
  <c r="C74" i="13" s="1"/>
  <c r="AF78" i="2"/>
  <c r="C196" i="13" s="1"/>
  <c r="AG78" i="2"/>
  <c r="C318" i="13" s="1"/>
  <c r="AH78" i="2"/>
  <c r="C440" i="13" s="1"/>
  <c r="AI78" i="2"/>
  <c r="G74" i="13" s="1"/>
  <c r="AJ78" i="2"/>
  <c r="G196" i="13" s="1"/>
  <c r="AK78" i="2"/>
  <c r="G318" i="13" s="1"/>
  <c r="AL78" i="2"/>
  <c r="G440" i="13" s="1"/>
  <c r="V79" i="2"/>
  <c r="AE79" i="2"/>
  <c r="C75" i="13" s="1"/>
  <c r="AF79" i="2"/>
  <c r="C197" i="13" s="1"/>
  <c r="AG79" i="2"/>
  <c r="C319" i="13" s="1"/>
  <c r="AH79" i="2"/>
  <c r="C441" i="13" s="1"/>
  <c r="AI79" i="2"/>
  <c r="G75" i="13" s="1"/>
  <c r="AJ79" i="2"/>
  <c r="G197" i="13" s="1"/>
  <c r="AK79" i="2"/>
  <c r="G319" i="13" s="1"/>
  <c r="AL79" i="2"/>
  <c r="G441" i="13" s="1"/>
  <c r="V80" i="2"/>
  <c r="AE80" i="2"/>
  <c r="C76" i="13" s="1"/>
  <c r="AF80" i="2"/>
  <c r="C198" i="13" s="1"/>
  <c r="AG80" i="2"/>
  <c r="C320" i="13" s="1"/>
  <c r="AH80" i="2"/>
  <c r="C442" i="13" s="1"/>
  <c r="AI80" i="2"/>
  <c r="G76" i="13" s="1"/>
  <c r="AJ80" i="2"/>
  <c r="G198" i="13" s="1"/>
  <c r="AK80" i="2"/>
  <c r="G320" i="13" s="1"/>
  <c r="AL80" i="2"/>
  <c r="G442" i="13" s="1"/>
  <c r="V81" i="2"/>
  <c r="AE81" i="2"/>
  <c r="C77" i="13" s="1"/>
  <c r="AF81" i="2"/>
  <c r="C199" i="13" s="1"/>
  <c r="AG81" i="2"/>
  <c r="C321" i="13" s="1"/>
  <c r="AH81" i="2"/>
  <c r="C443" i="13" s="1"/>
  <c r="AI81" i="2"/>
  <c r="G77" i="13" s="1"/>
  <c r="AJ81" i="2"/>
  <c r="G199" i="13" s="1"/>
  <c r="AK81" i="2"/>
  <c r="G321" i="13" s="1"/>
  <c r="AL81" i="2"/>
  <c r="G443" i="13" s="1"/>
  <c r="V82" i="2"/>
  <c r="AE82" i="2"/>
  <c r="C78" i="13" s="1"/>
  <c r="AF82" i="2"/>
  <c r="C200" i="13" s="1"/>
  <c r="AG82" i="2"/>
  <c r="C322" i="13" s="1"/>
  <c r="AH82" i="2"/>
  <c r="C444" i="13" s="1"/>
  <c r="AI82" i="2"/>
  <c r="G78" i="13" s="1"/>
  <c r="AJ82" i="2"/>
  <c r="G200" i="13" s="1"/>
  <c r="AK82" i="2"/>
  <c r="G322" i="13" s="1"/>
  <c r="AL82" i="2"/>
  <c r="G444" i="13" s="1"/>
  <c r="V83" i="2"/>
  <c r="AE83" i="2"/>
  <c r="C79" i="13" s="1"/>
  <c r="AF83" i="2"/>
  <c r="C201" i="13" s="1"/>
  <c r="AG83" i="2"/>
  <c r="C323" i="13" s="1"/>
  <c r="AH83" i="2"/>
  <c r="C445" i="13" s="1"/>
  <c r="AI83" i="2"/>
  <c r="G79" i="13" s="1"/>
  <c r="AJ83" i="2"/>
  <c r="G201" i="13" s="1"/>
  <c r="AK83" i="2"/>
  <c r="G323" i="13" s="1"/>
  <c r="AL83" i="2"/>
  <c r="G445" i="13" s="1"/>
  <c r="V84" i="2"/>
  <c r="AE84" i="2"/>
  <c r="C80" i="13" s="1"/>
  <c r="AF84" i="2"/>
  <c r="C202" i="13" s="1"/>
  <c r="AG84" i="2"/>
  <c r="C324" i="13" s="1"/>
  <c r="AH84" i="2"/>
  <c r="C446" i="13" s="1"/>
  <c r="AI84" i="2"/>
  <c r="G80" i="13" s="1"/>
  <c r="AJ84" i="2"/>
  <c r="G202" i="13" s="1"/>
  <c r="AK84" i="2"/>
  <c r="G324" i="13" s="1"/>
  <c r="AL84" i="2"/>
  <c r="G446" i="13" s="1"/>
  <c r="V85" i="2"/>
  <c r="AE85" i="2"/>
  <c r="C81" i="13" s="1"/>
  <c r="AF85" i="2"/>
  <c r="C203" i="13" s="1"/>
  <c r="AG85" i="2"/>
  <c r="C325" i="13" s="1"/>
  <c r="AH85" i="2"/>
  <c r="C447" i="13" s="1"/>
  <c r="AI85" i="2"/>
  <c r="G81" i="13" s="1"/>
  <c r="AJ85" i="2"/>
  <c r="G203" i="13" s="1"/>
  <c r="AK85" i="2"/>
  <c r="G325" i="13" s="1"/>
  <c r="AL85" i="2"/>
  <c r="G447" i="13" s="1"/>
  <c r="V86" i="2"/>
  <c r="AE86" i="2"/>
  <c r="C82" i="13" s="1"/>
  <c r="AF86" i="2"/>
  <c r="C204" i="13" s="1"/>
  <c r="AG86" i="2"/>
  <c r="C326" i="13" s="1"/>
  <c r="AH86" i="2"/>
  <c r="C448" i="13" s="1"/>
  <c r="AI86" i="2"/>
  <c r="G82" i="13" s="1"/>
  <c r="AJ86" i="2"/>
  <c r="G204" i="13" s="1"/>
  <c r="AK86" i="2"/>
  <c r="G326" i="13" s="1"/>
  <c r="AL86" i="2"/>
  <c r="G448" i="13" s="1"/>
  <c r="V87" i="2"/>
  <c r="AE87" i="2"/>
  <c r="C83" i="13" s="1"/>
  <c r="AF87" i="2"/>
  <c r="C205" i="13" s="1"/>
  <c r="AG87" i="2"/>
  <c r="C327" i="13" s="1"/>
  <c r="AH87" i="2"/>
  <c r="C449" i="13" s="1"/>
  <c r="AI87" i="2"/>
  <c r="G83" i="13" s="1"/>
  <c r="AJ87" i="2"/>
  <c r="G205" i="13" s="1"/>
  <c r="AK87" i="2"/>
  <c r="G327" i="13" s="1"/>
  <c r="AL87" i="2"/>
  <c r="G449" i="13" s="1"/>
  <c r="V88" i="2"/>
  <c r="AE88" i="2"/>
  <c r="C84" i="13" s="1"/>
  <c r="AF88" i="2"/>
  <c r="C206" i="13" s="1"/>
  <c r="AG88" i="2"/>
  <c r="C328" i="13" s="1"/>
  <c r="AH88" i="2"/>
  <c r="C450" i="13" s="1"/>
  <c r="AI88" i="2"/>
  <c r="G84" i="13" s="1"/>
  <c r="AJ88" i="2"/>
  <c r="G206" i="13" s="1"/>
  <c r="AK88" i="2"/>
  <c r="G328" i="13" s="1"/>
  <c r="AL88" i="2"/>
  <c r="G450" i="13" s="1"/>
  <c r="V89" i="2"/>
  <c r="AE89" i="2"/>
  <c r="C85" i="13" s="1"/>
  <c r="AF89" i="2"/>
  <c r="C207" i="13" s="1"/>
  <c r="AG89" i="2"/>
  <c r="C329" i="13" s="1"/>
  <c r="AH89" i="2"/>
  <c r="C451" i="13" s="1"/>
  <c r="AI89" i="2"/>
  <c r="G85" i="13" s="1"/>
  <c r="AJ89" i="2"/>
  <c r="G207" i="13" s="1"/>
  <c r="AK89" i="2"/>
  <c r="G329" i="13" s="1"/>
  <c r="AL89" i="2"/>
  <c r="G451" i="13" s="1"/>
  <c r="V90" i="2"/>
  <c r="AE90" i="2"/>
  <c r="C86" i="13" s="1"/>
  <c r="AF90" i="2"/>
  <c r="C208" i="13" s="1"/>
  <c r="AG90" i="2"/>
  <c r="C330" i="13" s="1"/>
  <c r="AH90" i="2"/>
  <c r="C452" i="13" s="1"/>
  <c r="AI90" i="2"/>
  <c r="G86" i="13" s="1"/>
  <c r="AJ90" i="2"/>
  <c r="G208" i="13" s="1"/>
  <c r="AK90" i="2"/>
  <c r="G330" i="13" s="1"/>
  <c r="AL90" i="2"/>
  <c r="G452" i="13" s="1"/>
  <c r="V91" i="2"/>
  <c r="AE91" i="2"/>
  <c r="C87" i="13" s="1"/>
  <c r="AF91" i="2"/>
  <c r="C209" i="13" s="1"/>
  <c r="AG91" i="2"/>
  <c r="C331" i="13" s="1"/>
  <c r="AH91" i="2"/>
  <c r="C453" i="13" s="1"/>
  <c r="AI91" i="2"/>
  <c r="G87" i="13" s="1"/>
  <c r="AJ91" i="2"/>
  <c r="G209" i="13" s="1"/>
  <c r="AK91" i="2"/>
  <c r="G331" i="13" s="1"/>
  <c r="AL91" i="2"/>
  <c r="G453" i="13" s="1"/>
  <c r="V92" i="2"/>
  <c r="AE92" i="2"/>
  <c r="C88" i="13" s="1"/>
  <c r="AF92" i="2"/>
  <c r="C210" i="13" s="1"/>
  <c r="AG92" i="2"/>
  <c r="C332" i="13" s="1"/>
  <c r="AH92" i="2"/>
  <c r="C454" i="13" s="1"/>
  <c r="AI92" i="2"/>
  <c r="G88" i="13" s="1"/>
  <c r="AJ92" i="2"/>
  <c r="G210" i="13" s="1"/>
  <c r="AK92" i="2"/>
  <c r="G332" i="13" s="1"/>
  <c r="AL92" i="2"/>
  <c r="G454" i="13" s="1"/>
  <c r="W93" i="2"/>
  <c r="D455" i="13" s="1"/>
  <c r="V93" i="2"/>
  <c r="AE93" i="2"/>
  <c r="C89" i="13" s="1"/>
  <c r="AF93" i="2"/>
  <c r="C211" i="13" s="1"/>
  <c r="AG93" i="2"/>
  <c r="C333" i="13" s="1"/>
  <c r="AH93" i="2"/>
  <c r="C455" i="13" s="1"/>
  <c r="AI93" i="2"/>
  <c r="G89" i="13" s="1"/>
  <c r="AJ93" i="2"/>
  <c r="G211" i="13" s="1"/>
  <c r="AK93" i="2"/>
  <c r="G333" i="13" s="1"/>
  <c r="AL93" i="2"/>
  <c r="G455" i="13" s="1"/>
  <c r="V94" i="2"/>
  <c r="AE94" i="2"/>
  <c r="C90" i="13" s="1"/>
  <c r="AF94" i="2"/>
  <c r="C212" i="13" s="1"/>
  <c r="AG94" i="2"/>
  <c r="C334" i="13" s="1"/>
  <c r="AH94" i="2"/>
  <c r="C456" i="13" s="1"/>
  <c r="AI94" i="2"/>
  <c r="G90" i="13" s="1"/>
  <c r="AJ94" i="2"/>
  <c r="G212" i="13" s="1"/>
  <c r="AK94" i="2"/>
  <c r="G334" i="13" s="1"/>
  <c r="AL94" i="2"/>
  <c r="G456" i="13" s="1"/>
  <c r="V95" i="2"/>
  <c r="AE95" i="2"/>
  <c r="C91" i="13" s="1"/>
  <c r="AF95" i="2"/>
  <c r="C213" i="13" s="1"/>
  <c r="AG95" i="2"/>
  <c r="C335" i="13" s="1"/>
  <c r="AH95" i="2"/>
  <c r="C457" i="13" s="1"/>
  <c r="AI95" i="2"/>
  <c r="G91" i="13" s="1"/>
  <c r="AJ95" i="2"/>
  <c r="G213" i="13" s="1"/>
  <c r="AK95" i="2"/>
  <c r="G335" i="13" s="1"/>
  <c r="AL95" i="2"/>
  <c r="G457" i="13" s="1"/>
  <c r="V96" i="2"/>
  <c r="AE96" i="2"/>
  <c r="C92" i="13" s="1"/>
  <c r="AF96" i="2"/>
  <c r="C214" i="13" s="1"/>
  <c r="AG96" i="2"/>
  <c r="C336" i="13" s="1"/>
  <c r="AH96" i="2"/>
  <c r="C458" i="13" s="1"/>
  <c r="AI96" i="2"/>
  <c r="G92" i="13" s="1"/>
  <c r="AJ96" i="2"/>
  <c r="G214" i="13" s="1"/>
  <c r="AK96" i="2"/>
  <c r="G336" i="13" s="1"/>
  <c r="AL96" i="2"/>
  <c r="G458" i="13" s="1"/>
  <c r="V97" i="2"/>
  <c r="AE97" i="2"/>
  <c r="C93" i="13" s="1"/>
  <c r="AF97" i="2"/>
  <c r="C215" i="13" s="1"/>
  <c r="AG97" i="2"/>
  <c r="C337" i="13" s="1"/>
  <c r="AH97" i="2"/>
  <c r="C459" i="13" s="1"/>
  <c r="AI97" i="2"/>
  <c r="G93" i="13" s="1"/>
  <c r="AJ97" i="2"/>
  <c r="G215" i="13" s="1"/>
  <c r="AK97" i="2"/>
  <c r="G337" i="13" s="1"/>
  <c r="AL97" i="2"/>
  <c r="G459" i="13" s="1"/>
  <c r="V98" i="2"/>
  <c r="AE98" i="2"/>
  <c r="C94" i="13" s="1"/>
  <c r="AF98" i="2"/>
  <c r="C216" i="13" s="1"/>
  <c r="AG98" i="2"/>
  <c r="C338" i="13" s="1"/>
  <c r="AH98" i="2"/>
  <c r="C460" i="13" s="1"/>
  <c r="AI98" i="2"/>
  <c r="G94" i="13" s="1"/>
  <c r="AJ98" i="2"/>
  <c r="G216" i="13" s="1"/>
  <c r="AK98" i="2"/>
  <c r="G338" i="13" s="1"/>
  <c r="AL98" i="2"/>
  <c r="G460" i="13" s="1"/>
  <c r="V99" i="2"/>
  <c r="AE99" i="2"/>
  <c r="C95" i="13" s="1"/>
  <c r="AF99" i="2"/>
  <c r="C217" i="13" s="1"/>
  <c r="AG99" i="2"/>
  <c r="C339" i="13" s="1"/>
  <c r="AH99" i="2"/>
  <c r="C461" i="13" s="1"/>
  <c r="AI99" i="2"/>
  <c r="G95" i="13" s="1"/>
  <c r="AJ99" i="2"/>
  <c r="G217" i="13" s="1"/>
  <c r="AK99" i="2"/>
  <c r="G339" i="13" s="1"/>
  <c r="AL99" i="2"/>
  <c r="G461" i="13" s="1"/>
  <c r="V100" i="2"/>
  <c r="AE100" i="2"/>
  <c r="C96" i="13" s="1"/>
  <c r="AF100" i="2"/>
  <c r="C218" i="13" s="1"/>
  <c r="AG100" i="2"/>
  <c r="C340" i="13" s="1"/>
  <c r="AH100" i="2"/>
  <c r="C462" i="13" s="1"/>
  <c r="AI100" i="2"/>
  <c r="G96" i="13" s="1"/>
  <c r="AJ100" i="2"/>
  <c r="G218" i="13" s="1"/>
  <c r="AK100" i="2"/>
  <c r="G340" i="13" s="1"/>
  <c r="AL100" i="2"/>
  <c r="G462" i="13" s="1"/>
  <c r="W101" i="2"/>
  <c r="D97" i="13" s="1"/>
  <c r="V101" i="2"/>
  <c r="AE101" i="2"/>
  <c r="C97" i="13" s="1"/>
  <c r="AF101" i="2"/>
  <c r="C219" i="13" s="1"/>
  <c r="AG101" i="2"/>
  <c r="C341" i="13" s="1"/>
  <c r="AH101" i="2"/>
  <c r="C463" i="13" s="1"/>
  <c r="AI101" i="2"/>
  <c r="G97" i="13" s="1"/>
  <c r="AJ101" i="2"/>
  <c r="G219" i="13" s="1"/>
  <c r="AK101" i="2"/>
  <c r="G341" i="13" s="1"/>
  <c r="AL101" i="2"/>
  <c r="G463" i="13" s="1"/>
  <c r="V102" i="2"/>
  <c r="AE102" i="2"/>
  <c r="C98" i="13" s="1"/>
  <c r="AF102" i="2"/>
  <c r="C220" i="13" s="1"/>
  <c r="AG102" i="2"/>
  <c r="C342" i="13" s="1"/>
  <c r="AH102" i="2"/>
  <c r="C464" i="13" s="1"/>
  <c r="AI102" i="2"/>
  <c r="G98" i="13" s="1"/>
  <c r="AJ102" i="2"/>
  <c r="G220" i="13" s="1"/>
  <c r="AK102" i="2"/>
  <c r="G342" i="13" s="1"/>
  <c r="AL102" i="2"/>
  <c r="G464" i="13" s="1"/>
  <c r="V103" i="2"/>
  <c r="AE103" i="2"/>
  <c r="C99" i="13" s="1"/>
  <c r="AF103" i="2"/>
  <c r="C221" i="13" s="1"/>
  <c r="AG103" i="2"/>
  <c r="C343" i="13" s="1"/>
  <c r="AH103" i="2"/>
  <c r="C465" i="13" s="1"/>
  <c r="AI103" i="2"/>
  <c r="G99" i="13" s="1"/>
  <c r="AJ103" i="2"/>
  <c r="G221" i="13" s="1"/>
  <c r="AK103" i="2"/>
  <c r="G343" i="13" s="1"/>
  <c r="AL103" i="2"/>
  <c r="G465" i="13" s="1"/>
  <c r="V104" i="2"/>
  <c r="AE104" i="2"/>
  <c r="C100" i="13" s="1"/>
  <c r="AF104" i="2"/>
  <c r="C222" i="13" s="1"/>
  <c r="AG104" i="2"/>
  <c r="C344" i="13" s="1"/>
  <c r="AH104" i="2"/>
  <c r="C466" i="13" s="1"/>
  <c r="AI104" i="2"/>
  <c r="G100" i="13" s="1"/>
  <c r="AJ104" i="2"/>
  <c r="G222" i="13" s="1"/>
  <c r="AK104" i="2"/>
  <c r="G344" i="13" s="1"/>
  <c r="AL104" i="2"/>
  <c r="G466" i="13" s="1"/>
  <c r="V105" i="2"/>
  <c r="AE105" i="2"/>
  <c r="C101" i="13" s="1"/>
  <c r="AF105" i="2"/>
  <c r="C223" i="13" s="1"/>
  <c r="AG105" i="2"/>
  <c r="C345" i="13" s="1"/>
  <c r="AH105" i="2"/>
  <c r="C467" i="13" s="1"/>
  <c r="AI105" i="2"/>
  <c r="G101" i="13" s="1"/>
  <c r="AJ105" i="2"/>
  <c r="G223" i="13" s="1"/>
  <c r="AK105" i="2"/>
  <c r="G345" i="13" s="1"/>
  <c r="AL105" i="2"/>
  <c r="G467" i="13" s="1"/>
  <c r="V106" i="2"/>
  <c r="AE106" i="2"/>
  <c r="C102" i="13" s="1"/>
  <c r="AF106" i="2"/>
  <c r="C224" i="13" s="1"/>
  <c r="AG106" i="2"/>
  <c r="C346" i="13" s="1"/>
  <c r="AH106" i="2"/>
  <c r="C468" i="13" s="1"/>
  <c r="AI106" i="2"/>
  <c r="G102" i="13" s="1"/>
  <c r="AJ106" i="2"/>
  <c r="G224" i="13" s="1"/>
  <c r="AK106" i="2"/>
  <c r="G346" i="13" s="1"/>
  <c r="AL106" i="2"/>
  <c r="G468" i="13" s="1"/>
  <c r="V107" i="2"/>
  <c r="AE107" i="2"/>
  <c r="C103" i="13" s="1"/>
  <c r="AF107" i="2"/>
  <c r="C225" i="13" s="1"/>
  <c r="AG107" i="2"/>
  <c r="C347" i="13" s="1"/>
  <c r="AH107" i="2"/>
  <c r="C469" i="13" s="1"/>
  <c r="AI107" i="2"/>
  <c r="G103" i="13" s="1"/>
  <c r="AJ107" i="2"/>
  <c r="G225" i="13" s="1"/>
  <c r="AK107" i="2"/>
  <c r="G347" i="13" s="1"/>
  <c r="AL107" i="2"/>
  <c r="G469" i="13" s="1"/>
  <c r="V108" i="2"/>
  <c r="AE108" i="2"/>
  <c r="C104" i="13" s="1"/>
  <c r="AF108" i="2"/>
  <c r="C226" i="13" s="1"/>
  <c r="AG108" i="2"/>
  <c r="C348" i="13" s="1"/>
  <c r="AH108" i="2"/>
  <c r="C470" i="13" s="1"/>
  <c r="AI108" i="2"/>
  <c r="G104" i="13" s="1"/>
  <c r="AJ108" i="2"/>
  <c r="G226" i="13" s="1"/>
  <c r="AK108" i="2"/>
  <c r="G348" i="13" s="1"/>
  <c r="AL108" i="2"/>
  <c r="G470" i="13" s="1"/>
  <c r="V109" i="2"/>
  <c r="AE109" i="2"/>
  <c r="C105" i="13" s="1"/>
  <c r="AF109" i="2"/>
  <c r="C227" i="13" s="1"/>
  <c r="AG109" i="2"/>
  <c r="C349" i="13" s="1"/>
  <c r="AH109" i="2"/>
  <c r="C471" i="13" s="1"/>
  <c r="AI109" i="2"/>
  <c r="G105" i="13" s="1"/>
  <c r="AJ109" i="2"/>
  <c r="G227" i="13" s="1"/>
  <c r="AK109" i="2"/>
  <c r="G349" i="13" s="1"/>
  <c r="AL109" i="2"/>
  <c r="G471" i="13" s="1"/>
  <c r="V110" i="2"/>
  <c r="AE110" i="2"/>
  <c r="C106" i="13" s="1"/>
  <c r="AF110" i="2"/>
  <c r="C228" i="13" s="1"/>
  <c r="AG110" i="2"/>
  <c r="C350" i="13" s="1"/>
  <c r="AH110" i="2"/>
  <c r="C472" i="13" s="1"/>
  <c r="AI110" i="2"/>
  <c r="G106" i="13" s="1"/>
  <c r="AJ110" i="2"/>
  <c r="G228" i="13" s="1"/>
  <c r="AK110" i="2"/>
  <c r="G350" i="13" s="1"/>
  <c r="AL110" i="2"/>
  <c r="G472" i="13" s="1"/>
  <c r="V111" i="2"/>
  <c r="AE111" i="2"/>
  <c r="C107" i="13" s="1"/>
  <c r="AF111" i="2"/>
  <c r="C229" i="13" s="1"/>
  <c r="AG111" i="2"/>
  <c r="C351" i="13" s="1"/>
  <c r="AH111" i="2"/>
  <c r="C473" i="13" s="1"/>
  <c r="AI111" i="2"/>
  <c r="G107" i="13" s="1"/>
  <c r="AJ111" i="2"/>
  <c r="G229" i="13" s="1"/>
  <c r="AK111" i="2"/>
  <c r="G351" i="13" s="1"/>
  <c r="AL111" i="2"/>
  <c r="G473" i="13" s="1"/>
  <c r="V112" i="2"/>
  <c r="T112" i="2" s="1"/>
  <c r="AE112" i="2"/>
  <c r="C108" i="13" s="1"/>
  <c r="AF112" i="2"/>
  <c r="C230" i="13" s="1"/>
  <c r="AG112" i="2"/>
  <c r="C352" i="13" s="1"/>
  <c r="AH112" i="2"/>
  <c r="C474" i="13" s="1"/>
  <c r="AI112" i="2"/>
  <c r="G108" i="13" s="1"/>
  <c r="AJ112" i="2"/>
  <c r="G230" i="13" s="1"/>
  <c r="AK112" i="2"/>
  <c r="G352" i="13" s="1"/>
  <c r="AL112" i="2"/>
  <c r="G474" i="13" s="1"/>
  <c r="V113" i="2"/>
  <c r="AE113" i="2"/>
  <c r="C109" i="13" s="1"/>
  <c r="AF113" i="2"/>
  <c r="C231" i="13" s="1"/>
  <c r="AG113" i="2"/>
  <c r="C353" i="13" s="1"/>
  <c r="AH113" i="2"/>
  <c r="C475" i="13" s="1"/>
  <c r="AI113" i="2"/>
  <c r="G109" i="13" s="1"/>
  <c r="AJ113" i="2"/>
  <c r="G231" i="13" s="1"/>
  <c r="AK113" i="2"/>
  <c r="G353" i="13" s="1"/>
  <c r="AL113" i="2"/>
  <c r="G475" i="13" s="1"/>
  <c r="V114" i="2"/>
  <c r="AE114" i="2"/>
  <c r="C110" i="13" s="1"/>
  <c r="AF114" i="2"/>
  <c r="C232" i="13" s="1"/>
  <c r="AG114" i="2"/>
  <c r="C354" i="13" s="1"/>
  <c r="AH114" i="2"/>
  <c r="C476" i="13" s="1"/>
  <c r="AI114" i="2"/>
  <c r="G110" i="13" s="1"/>
  <c r="AJ114" i="2"/>
  <c r="G232" i="13" s="1"/>
  <c r="AK114" i="2"/>
  <c r="G354" i="13" s="1"/>
  <c r="AL114" i="2"/>
  <c r="G476" i="13" s="1"/>
  <c r="V115" i="2"/>
  <c r="AE115" i="2"/>
  <c r="C111" i="13" s="1"/>
  <c r="AF115" i="2"/>
  <c r="C233" i="13" s="1"/>
  <c r="AG115" i="2"/>
  <c r="C355" i="13" s="1"/>
  <c r="AH115" i="2"/>
  <c r="C477" i="13" s="1"/>
  <c r="AI115" i="2"/>
  <c r="G111" i="13" s="1"/>
  <c r="AJ115" i="2"/>
  <c r="G233" i="13" s="1"/>
  <c r="AK115" i="2"/>
  <c r="G355" i="13" s="1"/>
  <c r="AL115" i="2"/>
  <c r="G477" i="13" s="1"/>
  <c r="V116" i="2"/>
  <c r="AE116" i="2"/>
  <c r="C112" i="13" s="1"/>
  <c r="AF116" i="2"/>
  <c r="C234" i="13" s="1"/>
  <c r="AG116" i="2"/>
  <c r="C356" i="13" s="1"/>
  <c r="AH116" i="2"/>
  <c r="C478" i="13" s="1"/>
  <c r="AI116" i="2"/>
  <c r="G112" i="13" s="1"/>
  <c r="AJ116" i="2"/>
  <c r="G234" i="13" s="1"/>
  <c r="AK116" i="2"/>
  <c r="G356" i="13" s="1"/>
  <c r="AL116" i="2"/>
  <c r="G478" i="13" s="1"/>
  <c r="V117" i="2"/>
  <c r="AE117" i="2"/>
  <c r="C113" i="13" s="1"/>
  <c r="AF117" i="2"/>
  <c r="C235" i="13" s="1"/>
  <c r="AG117" i="2"/>
  <c r="C357" i="13" s="1"/>
  <c r="AH117" i="2"/>
  <c r="C479" i="13" s="1"/>
  <c r="AI117" i="2"/>
  <c r="G113" i="13" s="1"/>
  <c r="AJ117" i="2"/>
  <c r="G235" i="13" s="1"/>
  <c r="AK117" i="2"/>
  <c r="G357" i="13" s="1"/>
  <c r="AL117" i="2"/>
  <c r="G479" i="13" s="1"/>
  <c r="V118" i="2"/>
  <c r="AE118" i="2"/>
  <c r="C114" i="13" s="1"/>
  <c r="AF118" i="2"/>
  <c r="C236" i="13" s="1"/>
  <c r="AG118" i="2"/>
  <c r="C358" i="13" s="1"/>
  <c r="AH118" i="2"/>
  <c r="C480" i="13" s="1"/>
  <c r="AI118" i="2"/>
  <c r="G114" i="13" s="1"/>
  <c r="AJ118" i="2"/>
  <c r="G236" i="13" s="1"/>
  <c r="AK118" i="2"/>
  <c r="G358" i="13" s="1"/>
  <c r="AL118" i="2"/>
  <c r="G480" i="13" s="1"/>
  <c r="V119" i="2"/>
  <c r="AE119" i="2"/>
  <c r="C115" i="13" s="1"/>
  <c r="AF119" i="2"/>
  <c r="C237" i="13" s="1"/>
  <c r="AG119" i="2"/>
  <c r="C359" i="13" s="1"/>
  <c r="AH119" i="2"/>
  <c r="C481" i="13" s="1"/>
  <c r="AI119" i="2"/>
  <c r="G115" i="13" s="1"/>
  <c r="AJ119" i="2"/>
  <c r="G237" i="13" s="1"/>
  <c r="AK119" i="2"/>
  <c r="G359" i="13" s="1"/>
  <c r="AL119" i="2"/>
  <c r="G481" i="13" s="1"/>
  <c r="V120" i="2"/>
  <c r="AE120" i="2"/>
  <c r="C116" i="13" s="1"/>
  <c r="AF120" i="2"/>
  <c r="C238" i="13" s="1"/>
  <c r="AG120" i="2"/>
  <c r="C360" i="13" s="1"/>
  <c r="AH120" i="2"/>
  <c r="C482" i="13" s="1"/>
  <c r="AI120" i="2"/>
  <c r="G116" i="13" s="1"/>
  <c r="AJ120" i="2"/>
  <c r="G238" i="13" s="1"/>
  <c r="AK120" i="2"/>
  <c r="G360" i="13" s="1"/>
  <c r="AL120" i="2"/>
  <c r="G482" i="13" s="1"/>
  <c r="V121" i="2"/>
  <c r="AE121" i="2"/>
  <c r="C117" i="13" s="1"/>
  <c r="AF121" i="2"/>
  <c r="C239" i="13" s="1"/>
  <c r="AG121" i="2"/>
  <c r="C361" i="13" s="1"/>
  <c r="AH121" i="2"/>
  <c r="C483" i="13" s="1"/>
  <c r="AI121" i="2"/>
  <c r="G117" i="13" s="1"/>
  <c r="AJ121" i="2"/>
  <c r="G239" i="13" s="1"/>
  <c r="AK121" i="2"/>
  <c r="G361" i="13" s="1"/>
  <c r="AL121" i="2"/>
  <c r="G483" i="13" s="1"/>
  <c r="V122" i="2"/>
  <c r="AE122" i="2"/>
  <c r="C118" i="13" s="1"/>
  <c r="AF122" i="2"/>
  <c r="C240" i="13" s="1"/>
  <c r="AG122" i="2"/>
  <c r="C362" i="13" s="1"/>
  <c r="AH122" i="2"/>
  <c r="C484" i="13" s="1"/>
  <c r="AI122" i="2"/>
  <c r="G118" i="13" s="1"/>
  <c r="AJ122" i="2"/>
  <c r="G240" i="13" s="1"/>
  <c r="AK122" i="2"/>
  <c r="G362" i="13" s="1"/>
  <c r="AL122" i="2"/>
  <c r="G484" i="13" s="1"/>
  <c r="V123" i="2"/>
  <c r="AE123" i="2"/>
  <c r="C119" i="13" s="1"/>
  <c r="AF123" i="2"/>
  <c r="C241" i="13" s="1"/>
  <c r="AG123" i="2"/>
  <c r="C363" i="13" s="1"/>
  <c r="AH123" i="2"/>
  <c r="C485" i="13" s="1"/>
  <c r="AI123" i="2"/>
  <c r="G119" i="13" s="1"/>
  <c r="AJ123" i="2"/>
  <c r="G241" i="13" s="1"/>
  <c r="AK123" i="2"/>
  <c r="G363" i="13" s="1"/>
  <c r="AL123" i="2"/>
  <c r="G485" i="13" s="1"/>
  <c r="V124" i="2"/>
  <c r="AE124" i="2"/>
  <c r="C120" i="13" s="1"/>
  <c r="AF124" i="2"/>
  <c r="C242" i="13" s="1"/>
  <c r="AG124" i="2"/>
  <c r="C364" i="13" s="1"/>
  <c r="AH124" i="2"/>
  <c r="C486" i="13" s="1"/>
  <c r="AI124" i="2"/>
  <c r="G120" i="13" s="1"/>
  <c r="AJ124" i="2"/>
  <c r="G242" i="13" s="1"/>
  <c r="AK124" i="2"/>
  <c r="G364" i="13" s="1"/>
  <c r="AL124" i="2"/>
  <c r="G486" i="13" s="1"/>
  <c r="V125" i="2"/>
  <c r="AE125" i="2"/>
  <c r="C121" i="13" s="1"/>
  <c r="AF125" i="2"/>
  <c r="C243" i="13" s="1"/>
  <c r="AG125" i="2"/>
  <c r="C365" i="13" s="1"/>
  <c r="AH125" i="2"/>
  <c r="C487" i="13" s="1"/>
  <c r="AI125" i="2"/>
  <c r="G121" i="13" s="1"/>
  <c r="AJ125" i="2"/>
  <c r="G243" i="13" s="1"/>
  <c r="AK125" i="2"/>
  <c r="G365" i="13" s="1"/>
  <c r="AL125" i="2"/>
  <c r="G487" i="13" s="1"/>
  <c r="V126" i="2"/>
  <c r="AE126" i="2"/>
  <c r="C122" i="13" s="1"/>
  <c r="AF126" i="2"/>
  <c r="C244" i="13" s="1"/>
  <c r="AG126" i="2"/>
  <c r="C366" i="13" s="1"/>
  <c r="AH126" i="2"/>
  <c r="C488" i="13" s="1"/>
  <c r="AI126" i="2"/>
  <c r="G122" i="13" s="1"/>
  <c r="AJ126" i="2"/>
  <c r="G244" i="13" s="1"/>
  <c r="AK126" i="2"/>
  <c r="G366" i="13" s="1"/>
  <c r="AL126" i="2"/>
  <c r="G488" i="13" s="1"/>
  <c r="V127" i="2"/>
  <c r="AE127" i="2"/>
  <c r="C123" i="13" s="1"/>
  <c r="AF127" i="2"/>
  <c r="C245" i="13" s="1"/>
  <c r="AG127" i="2"/>
  <c r="C367" i="13" s="1"/>
  <c r="AH127" i="2"/>
  <c r="C489" i="13" s="1"/>
  <c r="AI127" i="2"/>
  <c r="G123" i="13" s="1"/>
  <c r="AJ127" i="2"/>
  <c r="G245" i="13" s="1"/>
  <c r="AK127" i="2"/>
  <c r="G367" i="13" s="1"/>
  <c r="AL127" i="2"/>
  <c r="G489" i="13" s="1"/>
  <c r="D62" i="12"/>
  <c r="E63" i="12"/>
  <c r="C3" i="7"/>
  <c r="D3" i="7"/>
  <c r="E3" i="7"/>
  <c r="T3" i="7"/>
  <c r="U3" i="7"/>
  <c r="V3" i="7"/>
  <c r="W3" i="7"/>
  <c r="X3" i="7"/>
  <c r="Y3" i="7"/>
  <c r="Z3" i="7"/>
  <c r="D47" i="12"/>
  <c r="W86" i="2"/>
  <c r="D82" i="13" s="1"/>
  <c r="Y117" i="2"/>
  <c r="D113" i="12"/>
  <c r="Y109" i="2"/>
  <c r="D105" i="12"/>
  <c r="W117" i="2"/>
  <c r="D357" i="13" s="1"/>
  <c r="W109" i="2"/>
  <c r="D227" i="13" s="1"/>
  <c r="Y125" i="2"/>
  <c r="Y93" i="2"/>
  <c r="D89" i="12"/>
  <c r="Y26" i="2"/>
  <c r="W18" i="2"/>
  <c r="D258" i="13" s="1"/>
  <c r="Y18" i="2"/>
  <c r="Y115" i="2"/>
  <c r="W19" i="2"/>
  <c r="D259" i="13" s="1"/>
  <c r="Y70" i="2"/>
  <c r="W78" i="2"/>
  <c r="D75" i="12"/>
  <c r="D59" i="12"/>
  <c r="D55" i="12"/>
  <c r="D122" i="12"/>
  <c r="Y102" i="2"/>
  <c r="D98" i="12"/>
  <c r="W102" i="2"/>
  <c r="E98" i="12" s="1"/>
  <c r="W8" i="2"/>
  <c r="E4" i="12" s="1"/>
  <c r="W85" i="2"/>
  <c r="D81" i="13" s="1"/>
  <c r="W81" i="2"/>
  <c r="D321" i="13" s="1"/>
  <c r="D73" i="12"/>
  <c r="W73" i="2"/>
  <c r="E69" i="12" s="1"/>
  <c r="D65" i="12"/>
  <c r="AK14" i="15" l="1"/>
  <c r="AL14" i="15" s="1"/>
  <c r="J10" i="16"/>
  <c r="I12" i="16"/>
  <c r="J43" i="16"/>
  <c r="I31" i="16"/>
  <c r="J15" i="16"/>
  <c r="I46" i="16"/>
  <c r="E61" i="16"/>
  <c r="E49" i="16"/>
  <c r="J45" i="16"/>
  <c r="E41" i="16"/>
  <c r="I33" i="16"/>
  <c r="E25" i="16"/>
  <c r="T33" i="2"/>
  <c r="A29" i="12" s="1"/>
  <c r="T53" i="2"/>
  <c r="Z53" i="2" s="1"/>
  <c r="T59" i="2"/>
  <c r="T52" i="2"/>
  <c r="T91" i="2"/>
  <c r="T82" i="2"/>
  <c r="Z82" i="2" s="1"/>
  <c r="T84" i="2"/>
  <c r="Z84" i="2" s="1"/>
  <c r="T15" i="2"/>
  <c r="A46" i="12"/>
  <c r="T123" i="2"/>
  <c r="Z123" i="2" s="1"/>
  <c r="T44" i="2"/>
  <c r="Z44" i="2" s="1"/>
  <c r="T39" i="2"/>
  <c r="T24" i="2"/>
  <c r="T99" i="2"/>
  <c r="Z99" i="2" s="1"/>
  <c r="T46" i="2"/>
  <c r="Z46" i="2" s="1"/>
  <c r="T35" i="2"/>
  <c r="Z35" i="2" s="1"/>
  <c r="A108" i="12"/>
  <c r="T48" i="2"/>
  <c r="Z48" i="2" s="1"/>
  <c r="T101" i="2"/>
  <c r="Z101" i="2" s="1"/>
  <c r="A21" i="12"/>
  <c r="A36" i="12"/>
  <c r="T93" i="2"/>
  <c r="T49" i="2"/>
  <c r="T75" i="2"/>
  <c r="Z75" i="2" s="1"/>
  <c r="A61" i="12"/>
  <c r="T125" i="2"/>
  <c r="Z125" i="2" s="1"/>
  <c r="T26" i="2"/>
  <c r="T74" i="2"/>
  <c r="T110" i="2"/>
  <c r="Z110" i="2" s="1"/>
  <c r="T51" i="2"/>
  <c r="Z51" i="2" s="1"/>
  <c r="T42" i="2"/>
  <c r="Z42" i="2" s="1"/>
  <c r="T30" i="2"/>
  <c r="Z30" i="2" s="1"/>
  <c r="T23" i="2"/>
  <c r="Z23" i="2" s="1"/>
  <c r="T87" i="2"/>
  <c r="Z87" i="2" s="1"/>
  <c r="T14" i="2"/>
  <c r="Z14" i="2" s="1"/>
  <c r="T89" i="2"/>
  <c r="Z89" i="2" s="1"/>
  <c r="T45" i="2"/>
  <c r="D228" i="13"/>
  <c r="D30" i="13"/>
  <c r="Z40" i="2"/>
  <c r="D235" i="13"/>
  <c r="Z25" i="2"/>
  <c r="Z50" i="2"/>
  <c r="W37" i="2"/>
  <c r="D277" i="13" s="1"/>
  <c r="D90" i="12"/>
  <c r="D82" i="12"/>
  <c r="Y126" i="2"/>
  <c r="T119" i="2"/>
  <c r="T77" i="2"/>
  <c r="Y25" i="2"/>
  <c r="Y22" i="2"/>
  <c r="W22" i="2"/>
  <c r="D140" i="13" s="1"/>
  <c r="W33" i="2"/>
  <c r="D29" i="13" s="1"/>
  <c r="Y65" i="2"/>
  <c r="W65" i="2"/>
  <c r="D305" i="13" s="1"/>
  <c r="Y17" i="2"/>
  <c r="Y108" i="2"/>
  <c r="W55" i="2"/>
  <c r="E51" i="12" s="1"/>
  <c r="W115" i="2"/>
  <c r="D355" i="13" s="1"/>
  <c r="Y55" i="2"/>
  <c r="E113" i="12"/>
  <c r="D113" i="13"/>
  <c r="D347" i="13"/>
  <c r="D29" i="12"/>
  <c r="Y41" i="2"/>
  <c r="Y124" i="2"/>
  <c r="W25" i="2"/>
  <c r="D265" i="13" s="1"/>
  <c r="D103" i="13"/>
  <c r="D37" i="12"/>
  <c r="W63" i="2"/>
  <c r="D303" i="13" s="1"/>
  <c r="D479" i="13"/>
  <c r="Y30" i="2"/>
  <c r="W62" i="2"/>
  <c r="D58" i="13" s="1"/>
  <c r="W30" i="2"/>
  <c r="D26" i="13" s="1"/>
  <c r="D405" i="13"/>
  <c r="W96" i="2"/>
  <c r="D458" i="13" s="1"/>
  <c r="D15" i="13"/>
  <c r="Y27" i="2"/>
  <c r="W15" i="2"/>
  <c r="E11" i="12" s="1"/>
  <c r="W56" i="2"/>
  <c r="D174" i="13" s="1"/>
  <c r="W32" i="2"/>
  <c r="E28" i="12" s="1"/>
  <c r="W51" i="2"/>
  <c r="D291" i="13" s="1"/>
  <c r="W119" i="2"/>
  <c r="D359" i="13" s="1"/>
  <c r="D11" i="12"/>
  <c r="D110" i="12"/>
  <c r="Y19" i="2"/>
  <c r="E39" i="12"/>
  <c r="Y78" i="2"/>
  <c r="Y95" i="2"/>
  <c r="E120" i="12"/>
  <c r="D25" i="12"/>
  <c r="W36" i="2"/>
  <c r="D32" i="13" s="1"/>
  <c r="D242" i="13"/>
  <c r="D96" i="12"/>
  <c r="D381" i="13"/>
  <c r="Y35" i="2"/>
  <c r="D44" i="12"/>
  <c r="W127" i="2"/>
  <c r="D489" i="13" s="1"/>
  <c r="D120" i="13"/>
  <c r="Y45" i="2"/>
  <c r="D85" i="12"/>
  <c r="D120" i="12"/>
  <c r="W59" i="2"/>
  <c r="D177" i="13" s="1"/>
  <c r="W74" i="2"/>
  <c r="E70" i="12" s="1"/>
  <c r="D103" i="12"/>
  <c r="D159" i="13"/>
  <c r="Y96" i="2"/>
  <c r="W120" i="2"/>
  <c r="E116" i="12" s="1"/>
  <c r="D256" i="13"/>
  <c r="Y100" i="2"/>
  <c r="Y23" i="2"/>
  <c r="D378" i="13"/>
  <c r="Y107" i="2"/>
  <c r="Y116" i="2"/>
  <c r="Y40" i="2"/>
  <c r="D96" i="13"/>
  <c r="D340" i="13"/>
  <c r="D462" i="13"/>
  <c r="D218" i="13"/>
  <c r="D330" i="13"/>
  <c r="D452" i="13"/>
  <c r="D407" i="13"/>
  <c r="E41" i="12"/>
  <c r="Z112" i="2"/>
  <c r="D94" i="12"/>
  <c r="T106" i="2"/>
  <c r="D41" i="12"/>
  <c r="W106" i="2"/>
  <c r="D468" i="13" s="1"/>
  <c r="D48" i="13"/>
  <c r="Y89" i="2"/>
  <c r="Y29" i="2"/>
  <c r="T103" i="2"/>
  <c r="D43" i="12"/>
  <c r="W47" i="2"/>
  <c r="D165" i="13" s="1"/>
  <c r="Y52" i="2"/>
  <c r="W113" i="2"/>
  <c r="D109" i="13" s="1"/>
  <c r="T118" i="2"/>
  <c r="Y85" i="2"/>
  <c r="D109" i="12"/>
  <c r="T96" i="2"/>
  <c r="T108" i="2"/>
  <c r="D88" i="12"/>
  <c r="W112" i="2"/>
  <c r="D108" i="13" s="1"/>
  <c r="E85" i="12"/>
  <c r="Y37" i="2"/>
  <c r="T73" i="2"/>
  <c r="D85" i="13"/>
  <c r="Z65" i="2"/>
  <c r="D116" i="12"/>
  <c r="T100" i="2"/>
  <c r="T98" i="2"/>
  <c r="T94" i="2"/>
  <c r="D102" i="12"/>
  <c r="Y121" i="2"/>
  <c r="W121" i="2"/>
  <c r="D239" i="13" s="1"/>
  <c r="Y74" i="2"/>
  <c r="D207" i="13"/>
  <c r="Y98" i="2"/>
  <c r="T104" i="2"/>
  <c r="T72" i="2"/>
  <c r="D68" i="12"/>
  <c r="W68" i="2"/>
  <c r="D64" i="13" s="1"/>
  <c r="D385" i="13"/>
  <c r="E19" i="12"/>
  <c r="D144" i="13"/>
  <c r="E22" i="12"/>
  <c r="E37" i="12"/>
  <c r="D220" i="13"/>
  <c r="E15" i="12"/>
  <c r="E105" i="12"/>
  <c r="D152" i="13"/>
  <c r="D108" i="12"/>
  <c r="D326" i="13"/>
  <c r="D105" i="13"/>
  <c r="Y32" i="2"/>
  <c r="W40" i="2"/>
  <c r="D158" i="13" s="1"/>
  <c r="W44" i="2"/>
  <c r="D406" i="13" s="1"/>
  <c r="W60" i="2"/>
  <c r="E56" i="12" s="1"/>
  <c r="W123" i="2"/>
  <c r="D485" i="13" s="1"/>
  <c r="Y127" i="2"/>
  <c r="D329" i="13"/>
  <c r="W17" i="2"/>
  <c r="E13" i="12" s="1"/>
  <c r="E82" i="12"/>
  <c r="Y62" i="2"/>
  <c r="D19" i="12"/>
  <c r="Y94" i="2"/>
  <c r="D203" i="13"/>
  <c r="D137" i="13"/>
  <c r="Y110" i="2"/>
  <c r="D114" i="12"/>
  <c r="D204" i="13"/>
  <c r="D118" i="12"/>
  <c r="Y44" i="2"/>
  <c r="Y103" i="2"/>
  <c r="D32" i="12"/>
  <c r="Y56" i="2"/>
  <c r="Y123" i="2"/>
  <c r="D471" i="13"/>
  <c r="D97" i="12"/>
  <c r="W122" i="2"/>
  <c r="D484" i="13" s="1"/>
  <c r="D476" i="13"/>
  <c r="D110" i="13"/>
  <c r="E110" i="12"/>
  <c r="D400" i="13"/>
  <c r="D34" i="13"/>
  <c r="E34" i="12"/>
  <c r="D81" i="12"/>
  <c r="D147" i="13"/>
  <c r="D334" i="13"/>
  <c r="W92" i="2"/>
  <c r="D88" i="13" s="1"/>
  <c r="W118" i="2"/>
  <c r="D114" i="13" s="1"/>
  <c r="W27" i="2"/>
  <c r="D23" i="13" s="1"/>
  <c r="D349" i="13"/>
  <c r="D134" i="13"/>
  <c r="Y82" i="2"/>
  <c r="D292" i="13"/>
  <c r="D48" i="12"/>
  <c r="W95" i="2"/>
  <c r="W103" i="2"/>
  <c r="W48" i="2"/>
  <c r="D44" i="13" s="1"/>
  <c r="D56" i="12"/>
  <c r="D170" i="13"/>
  <c r="D403" i="13"/>
  <c r="D281" i="13"/>
  <c r="D350" i="13"/>
  <c r="Y34" i="2"/>
  <c r="D364" i="13"/>
  <c r="W20" i="2"/>
  <c r="E16" i="12" s="1"/>
  <c r="D71" i="12"/>
  <c r="W82" i="2"/>
  <c r="Y114" i="2"/>
  <c r="Y99" i="2"/>
  <c r="D115" i="12"/>
  <c r="D12" i="13"/>
  <c r="D41" i="13"/>
  <c r="D106" i="12"/>
  <c r="D106" i="13"/>
  <c r="W75" i="2"/>
  <c r="E48" i="12"/>
  <c r="E106" i="12"/>
  <c r="D16" i="12"/>
  <c r="W42" i="2"/>
  <c r="D282" i="13" s="1"/>
  <c r="W99" i="2"/>
  <c r="E95" i="12" s="1"/>
  <c r="D38" i="12"/>
  <c r="W69" i="2"/>
  <c r="D431" i="13" s="1"/>
  <c r="T13" i="2"/>
  <c r="T11" i="2"/>
  <c r="T10" i="2"/>
  <c r="W10" i="2"/>
  <c r="D372" i="13" s="1"/>
  <c r="D375" i="13"/>
  <c r="D253" i="13"/>
  <c r="D131" i="13"/>
  <c r="D7" i="12"/>
  <c r="W71" i="2"/>
  <c r="D433" i="13" s="1"/>
  <c r="Y69" i="2"/>
  <c r="M10" i="16"/>
  <c r="J30" i="16"/>
  <c r="Y7" i="2"/>
  <c r="B10" i="16"/>
  <c r="N10" i="16"/>
  <c r="E10" i="16"/>
  <c r="K10" i="16"/>
  <c r="I10" i="16"/>
  <c r="L14" i="16"/>
  <c r="C58" i="16"/>
  <c r="J54" i="16"/>
  <c r="I30" i="16"/>
  <c r="F10" i="16"/>
  <c r="L10" i="16"/>
  <c r="C57" i="16"/>
  <c r="M30" i="16"/>
  <c r="C10" i="16"/>
  <c r="F38" i="16"/>
  <c r="N41" i="16"/>
  <c r="J49" i="16"/>
  <c r="C33" i="16"/>
  <c r="I49" i="16"/>
  <c r="E57" i="16"/>
  <c r="B41" i="16"/>
  <c r="E33" i="16"/>
  <c r="C45" i="16"/>
  <c r="F57" i="16"/>
  <c r="M49" i="16"/>
  <c r="M41" i="16"/>
  <c r="J41" i="16"/>
  <c r="B57" i="16"/>
  <c r="E60" i="16"/>
  <c r="J44" i="16"/>
  <c r="L25" i="16"/>
  <c r="C30" i="16"/>
  <c r="L44" i="16"/>
  <c r="E32" i="16"/>
  <c r="E52" i="16"/>
  <c r="F60" i="16"/>
  <c r="E28" i="16"/>
  <c r="K52" i="16"/>
  <c r="F32" i="16"/>
  <c r="I17" i="16"/>
  <c r="C44" i="16"/>
  <c r="K32" i="16"/>
  <c r="E44" i="16"/>
  <c r="K17" i="16"/>
  <c r="B32" i="16"/>
  <c r="F44" i="16"/>
  <c r="N55" i="16"/>
  <c r="AJ15" i="15"/>
  <c r="N28" i="16"/>
  <c r="B16" i="16"/>
  <c r="K46" i="16"/>
  <c r="L20" i="16"/>
  <c r="E50" i="16"/>
  <c r="M16" i="16"/>
  <c r="L16" i="16"/>
  <c r="L24" i="16"/>
  <c r="M20" i="16"/>
  <c r="C16" i="16"/>
  <c r="B43" i="16"/>
  <c r="J58" i="16"/>
  <c r="I54" i="16"/>
  <c r="I47" i="16"/>
  <c r="AJ45" i="15"/>
  <c r="J12" i="16"/>
  <c r="C28" i="16"/>
  <c r="F12" i="16"/>
  <c r="F16" i="16"/>
  <c r="N24" i="16"/>
  <c r="E31" i="16"/>
  <c r="K31" i="16"/>
  <c r="K47" i="16"/>
  <c r="I58" i="16"/>
  <c r="J16" i="16"/>
  <c r="N20" i="16"/>
  <c r="I28" i="16"/>
  <c r="K16" i="16"/>
  <c r="E16" i="16"/>
  <c r="E51" i="16"/>
  <c r="AJ53" i="15"/>
  <c r="M28" i="16"/>
  <c r="K20" i="16"/>
  <c r="I16" i="16"/>
  <c r="F39" i="16"/>
  <c r="B55" i="16"/>
  <c r="C46" i="16"/>
  <c r="F46" i="16"/>
  <c r="E42" i="16"/>
  <c r="M42" i="16"/>
  <c r="I42" i="16"/>
  <c r="N42" i="16"/>
  <c r="B42" i="16"/>
  <c r="K42" i="16"/>
  <c r="L42" i="16"/>
  <c r="C42" i="16"/>
  <c r="L38" i="16"/>
  <c r="M38" i="16"/>
  <c r="C38" i="16"/>
  <c r="I38" i="16"/>
  <c r="E38" i="16"/>
  <c r="B38" i="16"/>
  <c r="J38" i="16"/>
  <c r="N38" i="16"/>
  <c r="C34" i="16"/>
  <c r="L34" i="16"/>
  <c r="B34" i="16"/>
  <c r="J34" i="16"/>
  <c r="I34" i="16"/>
  <c r="C23" i="16"/>
  <c r="B23" i="16"/>
  <c r="J19" i="16"/>
  <c r="B19" i="16"/>
  <c r="C19" i="16"/>
  <c r="C15" i="16"/>
  <c r="F15" i="16"/>
  <c r="L12" i="16"/>
  <c r="E12" i="16"/>
  <c r="N12" i="16"/>
  <c r="M12" i="16"/>
  <c r="B12" i="16"/>
  <c r="K12" i="16"/>
  <c r="C12" i="16"/>
  <c r="E15" i="16"/>
  <c r="J42" i="16"/>
  <c r="AJ34" i="15"/>
  <c r="M9" i="16"/>
  <c r="J9" i="16"/>
  <c r="K9" i="16"/>
  <c r="B9" i="16"/>
  <c r="F9" i="16"/>
  <c r="N15" i="16"/>
  <c r="F42" i="16"/>
  <c r="J60" i="16"/>
  <c r="C60" i="16"/>
  <c r="M60" i="16"/>
  <c r="L60" i="16"/>
  <c r="K56" i="16"/>
  <c r="N56" i="16"/>
  <c r="M52" i="16"/>
  <c r="B52" i="16"/>
  <c r="C52" i="16"/>
  <c r="F48" i="16"/>
  <c r="K48" i="16"/>
  <c r="I48" i="16"/>
  <c r="L48" i="16"/>
  <c r="E48" i="16"/>
  <c r="B48" i="16"/>
  <c r="C48" i="16"/>
  <c r="N48" i="16"/>
  <c r="M48" i="16"/>
  <c r="B44" i="16"/>
  <c r="M33" i="16"/>
  <c r="C41" i="16"/>
  <c r="K41" i="16"/>
  <c r="C55" i="16"/>
  <c r="F47" i="16"/>
  <c r="E30" i="16"/>
  <c r="L30" i="16"/>
  <c r="I44" i="16"/>
  <c r="M44" i="16"/>
  <c r="N44" i="16"/>
  <c r="J47" i="16"/>
  <c r="B47" i="16"/>
  <c r="AJ65" i="15"/>
  <c r="W65" i="15"/>
  <c r="AJ64" i="15"/>
  <c r="W64" i="15"/>
  <c r="AJ56" i="15"/>
  <c r="W56" i="15"/>
  <c r="AJ55" i="15"/>
  <c r="W55" i="15"/>
  <c r="AJ50" i="15"/>
  <c r="W50" i="15"/>
  <c r="AJ33" i="15"/>
  <c r="W33" i="15"/>
  <c r="W32" i="15"/>
  <c r="AJ28" i="15"/>
  <c r="W27" i="15"/>
  <c r="AJ24" i="15"/>
  <c r="W24" i="15"/>
  <c r="AJ23" i="15"/>
  <c r="W23" i="15"/>
  <c r="AJ18" i="15"/>
  <c r="W18" i="15"/>
  <c r="W14" i="15"/>
  <c r="D57" i="12"/>
  <c r="W61" i="2"/>
  <c r="Y61" i="2"/>
  <c r="D49" i="12"/>
  <c r="Y53" i="2"/>
  <c r="D69" i="12"/>
  <c r="Y73" i="2"/>
  <c r="D380" i="13"/>
  <c r="D285" i="13"/>
  <c r="D163" i="13"/>
  <c r="B26" i="16"/>
  <c r="L26" i="16"/>
  <c r="I26" i="16"/>
  <c r="F26" i="16"/>
  <c r="E26" i="16"/>
  <c r="J26" i="16"/>
  <c r="M26" i="16"/>
  <c r="N26" i="16"/>
  <c r="M22" i="16"/>
  <c r="E22" i="16"/>
  <c r="B22" i="16"/>
  <c r="F22" i="16"/>
  <c r="J22" i="16"/>
  <c r="K22" i="16"/>
  <c r="L22" i="16"/>
  <c r="N22" i="16"/>
  <c r="I22" i="16"/>
  <c r="K8" i="16"/>
  <c r="F8" i="16"/>
  <c r="Y83" i="2"/>
  <c r="D79" i="12"/>
  <c r="D456" i="13"/>
  <c r="D53" i="12"/>
  <c r="D318" i="13"/>
  <c r="D440" i="13"/>
  <c r="W83" i="2"/>
  <c r="D60" i="12"/>
  <c r="B58" i="16"/>
  <c r="L58" i="16"/>
  <c r="N58" i="16"/>
  <c r="K58" i="16"/>
  <c r="E58" i="16"/>
  <c r="F58" i="16"/>
  <c r="K54" i="16"/>
  <c r="F54" i="16"/>
  <c r="N54" i="16"/>
  <c r="C54" i="16"/>
  <c r="M54" i="16"/>
  <c r="B54" i="16"/>
  <c r="E54" i="16"/>
  <c r="C36" i="16"/>
  <c r="B36" i="16"/>
  <c r="M32" i="16"/>
  <c r="N32" i="16"/>
  <c r="C32" i="16"/>
  <c r="L32" i="16"/>
  <c r="I32" i="16"/>
  <c r="C25" i="16"/>
  <c r="B25" i="16"/>
  <c r="K25" i="16"/>
  <c r="J25" i="16"/>
  <c r="N14" i="16"/>
  <c r="F14" i="16"/>
  <c r="D72" i="12"/>
  <c r="W76" i="2"/>
  <c r="D438" i="13" s="1"/>
  <c r="E14" i="12"/>
  <c r="D14" i="13"/>
  <c r="D136" i="13"/>
  <c r="D333" i="13"/>
  <c r="D89" i="13"/>
  <c r="D175" i="13"/>
  <c r="D297" i="13"/>
  <c r="E53" i="12"/>
  <c r="D419" i="13"/>
  <c r="D53" i="13"/>
  <c r="Y49" i="2"/>
  <c r="W49" i="2"/>
  <c r="D45" i="13" s="1"/>
  <c r="D84" i="12"/>
  <c r="W88" i="2"/>
  <c r="E84" i="12" s="1"/>
  <c r="Y88" i="2"/>
  <c r="D76" i="12"/>
  <c r="W80" i="2"/>
  <c r="E76" i="12" s="1"/>
  <c r="D464" i="13"/>
  <c r="D342" i="13"/>
  <c r="D45" i="12"/>
  <c r="W53" i="2"/>
  <c r="E94" i="12"/>
  <c r="D338" i="13"/>
  <c r="D216" i="13"/>
  <c r="D94" i="13"/>
  <c r="Y91" i="2"/>
  <c r="W91" i="2"/>
  <c r="D331" i="13" s="1"/>
  <c r="D83" i="12"/>
  <c r="Y87" i="2"/>
  <c r="W87" i="2"/>
  <c r="D4" i="13"/>
  <c r="Y80" i="2"/>
  <c r="E89" i="12"/>
  <c r="D126" i="13"/>
  <c r="D98" i="13"/>
  <c r="D90" i="13"/>
  <c r="D74" i="12"/>
  <c r="Y57" i="2"/>
  <c r="K26" i="16"/>
  <c r="D87" i="12"/>
  <c r="W64" i="2"/>
  <c r="D182" i="13" s="1"/>
  <c r="D211" i="13"/>
  <c r="E9" i="12"/>
  <c r="D9" i="13"/>
  <c r="E97" i="12"/>
  <c r="D219" i="13"/>
  <c r="D463" i="13"/>
  <c r="M57" i="16"/>
  <c r="N57" i="16"/>
  <c r="M31" i="16"/>
  <c r="B31" i="16"/>
  <c r="F31" i="16"/>
  <c r="B28" i="16"/>
  <c r="J28" i="16"/>
  <c r="K28" i="16"/>
  <c r="F28" i="16"/>
  <c r="D27" i="13"/>
  <c r="D149" i="13"/>
  <c r="D393" i="13"/>
  <c r="Y28" i="2"/>
  <c r="W28" i="2"/>
  <c r="E24" i="12" s="1"/>
  <c r="D20" i="12"/>
  <c r="W24" i="2"/>
  <c r="Y14" i="2"/>
  <c r="W14" i="2"/>
  <c r="D254" i="13" s="1"/>
  <c r="W105" i="2"/>
  <c r="D101" i="12"/>
  <c r="W97" i="2"/>
  <c r="D93" i="12"/>
  <c r="D86" i="12"/>
  <c r="Y90" i="2"/>
  <c r="E96" i="12"/>
  <c r="D448" i="13"/>
  <c r="D341" i="13"/>
  <c r="D156" i="13"/>
  <c r="D278" i="13"/>
  <c r="W17" i="15"/>
  <c r="B60" i="16"/>
  <c r="I60" i="16"/>
  <c r="K60" i="16"/>
  <c r="Y58" i="2"/>
  <c r="W58" i="2"/>
  <c r="D298" i="13" s="1"/>
  <c r="W54" i="2"/>
  <c r="D294" i="13" s="1"/>
  <c r="D50" i="12"/>
  <c r="W50" i="2"/>
  <c r="D168" i="13" s="1"/>
  <c r="D46" i="12"/>
  <c r="Y46" i="2"/>
  <c r="W46" i="2"/>
  <c r="D408" i="13" s="1"/>
  <c r="Y38" i="2"/>
  <c r="D34" i="12"/>
  <c r="E30" i="12"/>
  <c r="D274" i="13"/>
  <c r="Y31" i="2"/>
  <c r="D27" i="12"/>
  <c r="Y16" i="2"/>
  <c r="D12" i="12"/>
  <c r="Y13" i="2"/>
  <c r="D9" i="12"/>
  <c r="D121" i="12"/>
  <c r="W125" i="2"/>
  <c r="D243" i="13" s="1"/>
  <c r="W111" i="2"/>
  <c r="Y111" i="2"/>
  <c r="E103" i="12"/>
  <c r="D225" i="13"/>
  <c r="W104" i="2"/>
  <c r="D100" i="12"/>
  <c r="AJ62" i="15"/>
  <c r="AJ49" i="15"/>
  <c r="AJ48" i="15"/>
  <c r="W48" i="15"/>
  <c r="AJ44" i="15"/>
  <c r="AJ40" i="15"/>
  <c r="W40" i="15"/>
  <c r="AJ39" i="15"/>
  <c r="W39" i="15"/>
  <c r="W34" i="15"/>
  <c r="AJ17" i="15"/>
  <c r="K17" i="15" s="1"/>
  <c r="J17" i="15" s="1"/>
  <c r="AJ16" i="15"/>
  <c r="AJ12" i="15"/>
  <c r="W12" i="15"/>
  <c r="J50" i="16"/>
  <c r="C50" i="16"/>
  <c r="I50" i="16"/>
  <c r="N50" i="16"/>
  <c r="F50" i="16"/>
  <c r="L50" i="16"/>
  <c r="J40" i="16"/>
  <c r="F40" i="16"/>
  <c r="C40" i="16"/>
  <c r="E40" i="16"/>
  <c r="N36" i="16"/>
  <c r="E36" i="16"/>
  <c r="F36" i="16"/>
  <c r="K36" i="16"/>
  <c r="M36" i="16"/>
  <c r="I18" i="16"/>
  <c r="N18" i="16"/>
  <c r="F18" i="16"/>
  <c r="M18" i="16"/>
  <c r="C18" i="16"/>
  <c r="B8" i="16"/>
  <c r="M8" i="16"/>
  <c r="E8" i="16"/>
  <c r="J8" i="16"/>
  <c r="I8" i="16"/>
  <c r="M56" i="16"/>
  <c r="I36" i="16"/>
  <c r="B56" i="16"/>
  <c r="E56" i="16"/>
  <c r="E11" i="16"/>
  <c r="B50" i="16"/>
  <c r="J18" i="16"/>
  <c r="K18" i="16"/>
  <c r="J36" i="16"/>
  <c r="L56" i="16"/>
  <c r="W54" i="15"/>
  <c r="AJ47" i="15"/>
  <c r="W21" i="15"/>
  <c r="E53" i="16"/>
  <c r="I53" i="16"/>
  <c r="B49" i="16"/>
  <c r="N49" i="16"/>
  <c r="L49" i="16"/>
  <c r="L46" i="16"/>
  <c r="M46" i="16"/>
  <c r="E46" i="16"/>
  <c r="N46" i="16"/>
  <c r="B46" i="16"/>
  <c r="J46" i="16"/>
  <c r="E39" i="16"/>
  <c r="C39" i="16"/>
  <c r="B39" i="16"/>
  <c r="I39" i="16"/>
  <c r="M39" i="16"/>
  <c r="M17" i="16"/>
  <c r="F17" i="16"/>
  <c r="N17" i="16"/>
  <c r="J14" i="16"/>
  <c r="I14" i="16"/>
  <c r="M14" i="16"/>
  <c r="K14" i="16"/>
  <c r="E14" i="16"/>
  <c r="B14" i="16"/>
  <c r="C59" i="16"/>
  <c r="B59" i="16"/>
  <c r="I59" i="16"/>
  <c r="N52" i="16"/>
  <c r="L52" i="16"/>
  <c r="M34" i="16"/>
  <c r="K34" i="16"/>
  <c r="F34" i="16"/>
  <c r="N34" i="16"/>
  <c r="K27" i="16"/>
  <c r="J27" i="16"/>
  <c r="I24" i="16"/>
  <c r="B24" i="16"/>
  <c r="F24" i="16"/>
  <c r="C20" i="16"/>
  <c r="I20" i="16"/>
  <c r="E20" i="16"/>
  <c r="B20" i="16"/>
  <c r="F20" i="16"/>
  <c r="L36" i="16"/>
  <c r="J52" i="16"/>
  <c r="I52" i="16"/>
  <c r="E34" i="16"/>
  <c r="M50" i="16"/>
  <c r="E18" i="16"/>
  <c r="B18" i="16"/>
  <c r="K40" i="16"/>
  <c r="W43" i="15"/>
  <c r="W37" i="15"/>
  <c r="W13" i="15"/>
  <c r="L55" i="16"/>
  <c r="M55" i="16"/>
  <c r="I55" i="16"/>
  <c r="F55" i="16"/>
  <c r="N33" i="16"/>
  <c r="F33" i="16"/>
  <c r="K30" i="16"/>
  <c r="F30" i="16"/>
  <c r="B30" i="16"/>
  <c r="I23" i="16"/>
  <c r="M23" i="16"/>
  <c r="J23" i="16"/>
  <c r="K23" i="16"/>
  <c r="F23" i="16"/>
  <c r="AJ54" i="15"/>
  <c r="K54" i="15" s="1"/>
  <c r="J54" i="15" s="1"/>
  <c r="AJ51" i="15"/>
  <c r="W45" i="15"/>
  <c r="W38" i="15"/>
  <c r="AJ36" i="15"/>
  <c r="AJ35" i="15"/>
  <c r="W31" i="15"/>
  <c r="AJ29" i="15"/>
  <c r="W29" i="15"/>
  <c r="AJ22" i="15"/>
  <c r="W20" i="15"/>
  <c r="AJ19" i="15"/>
  <c r="D313" i="13"/>
  <c r="D191" i="13"/>
  <c r="D80" i="12"/>
  <c r="Y84" i="2"/>
  <c r="D208" i="13"/>
  <c r="E86" i="12"/>
  <c r="E62" i="12"/>
  <c r="T121" i="2"/>
  <c r="T105" i="2"/>
  <c r="T102" i="2"/>
  <c r="T95" i="2"/>
  <c r="V129" i="2"/>
  <c r="S21" i="17" s="1"/>
  <c r="J3" i="7" s="1"/>
  <c r="D69" i="13"/>
  <c r="W84" i="2"/>
  <c r="Y77" i="2"/>
  <c r="W77" i="2"/>
  <c r="D325" i="13"/>
  <c r="E81" i="12"/>
  <c r="D447" i="13"/>
  <c r="W70" i="2"/>
  <c r="D66" i="12"/>
  <c r="T124" i="2"/>
  <c r="T111" i="2"/>
  <c r="T109" i="2"/>
  <c r="D435" i="13"/>
  <c r="D199" i="13"/>
  <c r="D443" i="13"/>
  <c r="E77" i="12"/>
  <c r="D232" i="13"/>
  <c r="D354" i="13"/>
  <c r="D141" i="13"/>
  <c r="D19" i="13"/>
  <c r="D269" i="13"/>
  <c r="D25" i="13"/>
  <c r="D86" i="13"/>
  <c r="D196" i="13"/>
  <c r="D74" i="13"/>
  <c r="E74" i="12"/>
  <c r="E122" i="12"/>
  <c r="D366" i="13"/>
  <c r="D122" i="13"/>
  <c r="D488" i="13"/>
  <c r="T127" i="2"/>
  <c r="T113" i="2"/>
  <c r="D77" i="13"/>
  <c r="D370" i="13"/>
  <c r="D248" i="13"/>
  <c r="Y76" i="2"/>
  <c r="D391" i="13"/>
  <c r="D263" i="13"/>
  <c r="Y81" i="2"/>
  <c r="D77" i="12"/>
  <c r="D4" i="12"/>
  <c r="Y8" i="2"/>
  <c r="W6" i="2"/>
  <c r="D2" i="12"/>
  <c r="D266" i="13"/>
  <c r="D22" i="13"/>
  <c r="D388" i="13"/>
  <c r="T115" i="2"/>
  <c r="T88" i="2"/>
  <c r="T85" i="2"/>
  <c r="D35" i="12"/>
  <c r="W39" i="2"/>
  <c r="Y21" i="2"/>
  <c r="W21" i="2"/>
  <c r="D212" i="13"/>
  <c r="W108" i="2"/>
  <c r="W35" i="2"/>
  <c r="D39" i="13"/>
  <c r="K24" i="16"/>
  <c r="C56" i="16"/>
  <c r="N8" i="16"/>
  <c r="I56" i="16"/>
  <c r="E24" i="16"/>
  <c r="N40" i="16"/>
  <c r="F56" i="16"/>
  <c r="I40" i="16"/>
  <c r="V128" i="2"/>
  <c r="E21" i="17" s="1"/>
  <c r="G3" i="7" s="1"/>
  <c r="T83" i="2"/>
  <c r="T80" i="2"/>
  <c r="Y39" i="2"/>
  <c r="D24" i="12"/>
  <c r="E27" i="12"/>
  <c r="T117" i="2"/>
  <c r="AJ63" i="15"/>
  <c r="W63" i="15"/>
  <c r="AJ58" i="15"/>
  <c r="W58" i="15"/>
  <c r="W57" i="15"/>
  <c r="W47" i="15"/>
  <c r="AJ42" i="15"/>
  <c r="W42" i="15"/>
  <c r="W41" i="15"/>
  <c r="AJ32" i="15"/>
  <c r="AJ31" i="15"/>
  <c r="AJ26" i="15"/>
  <c r="W26" i="15"/>
  <c r="AJ25" i="15"/>
  <c r="W25" i="15"/>
  <c r="T126" i="2"/>
  <c r="W79" i="2"/>
  <c r="D283" i="13"/>
  <c r="L8" i="16"/>
  <c r="M24" i="16"/>
  <c r="C8" i="16"/>
  <c r="M40" i="16"/>
  <c r="J24" i="16"/>
  <c r="B40" i="16"/>
  <c r="L40" i="16"/>
  <c r="J56" i="16"/>
  <c r="Y43" i="2"/>
  <c r="Y105" i="2"/>
  <c r="T107" i="2"/>
  <c r="W116" i="2"/>
  <c r="D17" i="12"/>
  <c r="D39" i="12"/>
  <c r="T114" i="2"/>
  <c r="T79" i="2"/>
  <c r="L2" i="13"/>
  <c r="T81" i="2"/>
  <c r="T76" i="2"/>
  <c r="W15" i="15"/>
  <c r="T12" i="2"/>
  <c r="AJ61" i="15"/>
  <c r="W61" i="15"/>
  <c r="AJ60" i="15"/>
  <c r="W60" i="15"/>
  <c r="W51" i="15"/>
  <c r="AJ46" i="15"/>
  <c r="W46" i="15"/>
  <c r="W44" i="15"/>
  <c r="W35" i="15"/>
  <c r="AJ30" i="15"/>
  <c r="W28" i="15"/>
  <c r="W19" i="15"/>
  <c r="AJ14" i="15"/>
  <c r="AJ13" i="15"/>
  <c r="AJ59" i="15"/>
  <c r="W59" i="15"/>
  <c r="W53" i="15"/>
  <c r="AJ52" i="15"/>
  <c r="W52" i="15"/>
  <c r="AJ43" i="15"/>
  <c r="AJ38" i="15"/>
  <c r="AJ37" i="15"/>
  <c r="W36" i="15"/>
  <c r="AJ27" i="15"/>
  <c r="W22" i="15"/>
  <c r="AJ21" i="15"/>
  <c r="AJ20" i="15"/>
  <c r="N61" i="16"/>
  <c r="B61" i="16"/>
  <c r="I61" i="16"/>
  <c r="C61" i="16"/>
  <c r="L61" i="16"/>
  <c r="M61" i="16"/>
  <c r="F61" i="16"/>
  <c r="K61" i="16"/>
  <c r="J61" i="16"/>
  <c r="N53" i="16"/>
  <c r="F53" i="16"/>
  <c r="C53" i="16"/>
  <c r="K53" i="16"/>
  <c r="B53" i="16"/>
  <c r="L53" i="16"/>
  <c r="M53" i="16"/>
  <c r="J53" i="16"/>
  <c r="M45" i="16"/>
  <c r="F45" i="16"/>
  <c r="I45" i="16"/>
  <c r="L45" i="16"/>
  <c r="E45" i="16"/>
  <c r="K45" i="16"/>
  <c r="N45" i="16"/>
  <c r="B45" i="16"/>
  <c r="I37" i="16"/>
  <c r="N37" i="16"/>
  <c r="J37" i="16"/>
  <c r="K37" i="16"/>
  <c r="M37" i="16"/>
  <c r="C37" i="16"/>
  <c r="F37" i="16"/>
  <c r="E37" i="16"/>
  <c r="B37" i="16"/>
  <c r="C29" i="16"/>
  <c r="F29" i="16"/>
  <c r="J29" i="16"/>
  <c r="K29" i="16"/>
  <c r="M29" i="16"/>
  <c r="E29" i="16"/>
  <c r="B29" i="16"/>
  <c r="N29" i="16"/>
  <c r="I29" i="16"/>
  <c r="B21" i="16"/>
  <c r="K21" i="16"/>
  <c r="I21" i="16"/>
  <c r="E21" i="16"/>
  <c r="M21" i="16"/>
  <c r="J21" i="16"/>
  <c r="F21" i="16"/>
  <c r="C21" i="16"/>
  <c r="L21" i="16"/>
  <c r="N21" i="16"/>
  <c r="I13" i="16"/>
  <c r="N13" i="16"/>
  <c r="M13" i="16"/>
  <c r="E13" i="16"/>
  <c r="J13" i="16"/>
  <c r="F13" i="16"/>
  <c r="B13" i="16"/>
  <c r="C13" i="16"/>
  <c r="K13" i="16"/>
  <c r="L37" i="16"/>
  <c r="L13" i="16"/>
  <c r="L29" i="16"/>
  <c r="N59" i="16"/>
  <c r="F59" i="16"/>
  <c r="K59" i="16"/>
  <c r="E59" i="16"/>
  <c r="L59" i="16"/>
  <c r="M59" i="16"/>
  <c r="M51" i="16"/>
  <c r="J51" i="16"/>
  <c r="B51" i="16"/>
  <c r="K51" i="16"/>
  <c r="F51" i="16"/>
  <c r="N51" i="16"/>
  <c r="E43" i="16"/>
  <c r="C43" i="16"/>
  <c r="K43" i="16"/>
  <c r="F43" i="16"/>
  <c r="I43" i="16"/>
  <c r="M43" i="16"/>
  <c r="L43" i="16"/>
  <c r="N43" i="16"/>
  <c r="E35" i="16"/>
  <c r="L35" i="16"/>
  <c r="F35" i="16"/>
  <c r="J35" i="16"/>
  <c r="B35" i="16"/>
  <c r="I35" i="16"/>
  <c r="N35" i="16"/>
  <c r="E27" i="16"/>
  <c r="C27" i="16"/>
  <c r="M27" i="16"/>
  <c r="N27" i="16"/>
  <c r="L27" i="16"/>
  <c r="F27" i="16"/>
  <c r="N19" i="16"/>
  <c r="F19" i="16"/>
  <c r="L19" i="16"/>
  <c r="E19" i="16"/>
  <c r="I19" i="16"/>
  <c r="M19" i="16"/>
  <c r="M11" i="16"/>
  <c r="I11" i="16"/>
  <c r="F11" i="16"/>
  <c r="J11" i="16"/>
  <c r="N11" i="16"/>
  <c r="L11" i="16"/>
  <c r="B11" i="16"/>
  <c r="M35" i="16"/>
  <c r="K19" i="16"/>
  <c r="C11" i="16"/>
  <c r="B27" i="16"/>
  <c r="K35" i="16"/>
  <c r="I51" i="16"/>
  <c r="J59" i="16"/>
  <c r="I27" i="16"/>
  <c r="C51" i="16"/>
  <c r="D63" i="12"/>
  <c r="V66" i="2"/>
  <c r="E20" i="17" s="1"/>
  <c r="F3" i="7" s="1"/>
  <c r="V67" i="2"/>
  <c r="S20" i="17" s="1"/>
  <c r="I3" i="7" s="1"/>
  <c r="AJ57" i="15"/>
  <c r="W49" i="15"/>
  <c r="AJ41" i="15"/>
  <c r="W16" i="15"/>
  <c r="J55" i="16"/>
  <c r="E55" i="16"/>
  <c r="E47" i="16"/>
  <c r="L47" i="16"/>
  <c r="C47" i="16"/>
  <c r="N47" i="16"/>
  <c r="K39" i="16"/>
  <c r="J39" i="16"/>
  <c r="L39" i="16"/>
  <c r="L31" i="16"/>
  <c r="C31" i="16"/>
  <c r="N31" i="16"/>
  <c r="J31" i="16"/>
  <c r="E23" i="16"/>
  <c r="N23" i="16"/>
  <c r="B15" i="16"/>
  <c r="I15" i="16"/>
  <c r="L15" i="16"/>
  <c r="K15" i="16"/>
  <c r="M15" i="16"/>
  <c r="W62" i="15"/>
  <c r="W30" i="15"/>
  <c r="I57" i="16"/>
  <c r="L57" i="16"/>
  <c r="J57" i="16"/>
  <c r="F49" i="16"/>
  <c r="C49" i="16"/>
  <c r="K49" i="16"/>
  <c r="I41" i="16"/>
  <c r="L41" i="16"/>
  <c r="F41" i="16"/>
  <c r="L33" i="16"/>
  <c r="J33" i="16"/>
  <c r="K33" i="16"/>
  <c r="B33" i="16"/>
  <c r="N25" i="16"/>
  <c r="M25" i="16"/>
  <c r="F25" i="16"/>
  <c r="I25" i="16"/>
  <c r="E17" i="16"/>
  <c r="C17" i="16"/>
  <c r="B17" i="16"/>
  <c r="J17" i="16"/>
  <c r="E9" i="16"/>
  <c r="N9" i="16"/>
  <c r="L9" i="16"/>
  <c r="I9" i="16"/>
  <c r="K21" i="15" l="1"/>
  <c r="J21" i="15" s="1"/>
  <c r="K43" i="15"/>
  <c r="J43" i="15" s="1"/>
  <c r="Z33" i="2"/>
  <c r="H3" i="7"/>
  <c r="K3" i="7"/>
  <c r="K53" i="15"/>
  <c r="J53" i="15" s="1"/>
  <c r="K20" i="15"/>
  <c r="J20" i="15" s="1"/>
  <c r="K32" i="15"/>
  <c r="J32" i="15" s="1"/>
  <c r="K44" i="15"/>
  <c r="J44" i="15" s="1"/>
  <c r="K15" i="15"/>
  <c r="J15" i="15" s="1"/>
  <c r="K57" i="15"/>
  <c r="J57" i="15" s="1"/>
  <c r="K50" i="15"/>
  <c r="J50" i="15" s="1"/>
  <c r="K60" i="15"/>
  <c r="J60" i="15" s="1"/>
  <c r="K27" i="15"/>
  <c r="J27" i="15" s="1"/>
  <c r="K42" i="15"/>
  <c r="J42" i="15" s="1"/>
  <c r="K33" i="15"/>
  <c r="J33" i="15" s="1"/>
  <c r="K64" i="15"/>
  <c r="J64" i="15" s="1"/>
  <c r="K19" i="15"/>
  <c r="J19" i="15" s="1"/>
  <c r="K26" i="15"/>
  <c r="J26" i="15" s="1"/>
  <c r="K35" i="15"/>
  <c r="J35" i="15" s="1"/>
  <c r="K24" i="15"/>
  <c r="J24" i="15" s="1"/>
  <c r="K12" i="15"/>
  <c r="J12" i="15" s="1"/>
  <c r="K13" i="15"/>
  <c r="J13" i="15" s="1"/>
  <c r="K14" i="15"/>
  <c r="J14" i="15" s="1"/>
  <c r="E22" i="17"/>
  <c r="K52" i="15"/>
  <c r="J52" i="15" s="1"/>
  <c r="K30" i="15"/>
  <c r="J30" i="15" s="1"/>
  <c r="K63" i="15"/>
  <c r="J63" i="15" s="1"/>
  <c r="K16" i="15"/>
  <c r="J16" i="15" s="1"/>
  <c r="K56" i="15"/>
  <c r="J56" i="15" s="1"/>
  <c r="K45" i="15"/>
  <c r="J45" i="15" s="1"/>
  <c r="K41" i="15"/>
  <c r="J41" i="15" s="1"/>
  <c r="K61" i="15"/>
  <c r="J61" i="15" s="1"/>
  <c r="K22" i="15"/>
  <c r="J22" i="15" s="1"/>
  <c r="K51" i="15"/>
  <c r="J51" i="15" s="1"/>
  <c r="K47" i="15"/>
  <c r="J47" i="15" s="1"/>
  <c r="K48" i="15"/>
  <c r="J48" i="15" s="1"/>
  <c r="K18" i="15"/>
  <c r="J18" i="15" s="1"/>
  <c r="K49" i="15"/>
  <c r="J49" i="15" s="1"/>
  <c r="K59" i="15"/>
  <c r="J59" i="15" s="1"/>
  <c r="K25" i="15"/>
  <c r="J25" i="15" s="1"/>
  <c r="K29" i="15"/>
  <c r="J29" i="15" s="1"/>
  <c r="K62" i="15"/>
  <c r="J62" i="15" s="1"/>
  <c r="K23" i="15"/>
  <c r="J23" i="15" s="1"/>
  <c r="K34" i="15"/>
  <c r="J34" i="15" s="1"/>
  <c r="K28" i="15"/>
  <c r="J28" i="15" s="1"/>
  <c r="K37" i="15"/>
  <c r="J37" i="15" s="1"/>
  <c r="K46" i="15"/>
  <c r="J46" i="15" s="1"/>
  <c r="K39" i="15"/>
  <c r="J39" i="15" s="1"/>
  <c r="K65" i="15"/>
  <c r="J65" i="15" s="1"/>
  <c r="K38" i="15"/>
  <c r="J38" i="15" s="1"/>
  <c r="K58" i="15"/>
  <c r="J58" i="15" s="1"/>
  <c r="K36" i="15"/>
  <c r="J36" i="15" s="1"/>
  <c r="K40" i="15"/>
  <c r="J40" i="15" s="1"/>
  <c r="K55" i="15"/>
  <c r="J55" i="15" s="1"/>
  <c r="S22" i="17"/>
  <c r="O29" i="17" s="1"/>
  <c r="T29" i="17" s="1"/>
  <c r="Z52" i="2"/>
  <c r="A49" i="12"/>
  <c r="A55" i="12"/>
  <c r="Z59" i="2"/>
  <c r="A48" i="12"/>
  <c r="A72" i="12"/>
  <c r="A113" i="12"/>
  <c r="A84" i="12"/>
  <c r="T63" i="2"/>
  <c r="Z63" i="2" s="1"/>
  <c r="A117" i="12"/>
  <c r="A68" i="12"/>
  <c r="T64" i="2"/>
  <c r="A114" i="12"/>
  <c r="T28" i="2"/>
  <c r="Z28" i="2" s="1"/>
  <c r="T90" i="2"/>
  <c r="A83" i="12"/>
  <c r="A89" i="12"/>
  <c r="A77" i="12"/>
  <c r="A76" i="12"/>
  <c r="A111" i="12"/>
  <c r="A6" i="12"/>
  <c r="T27" i="2"/>
  <c r="A90" i="12"/>
  <c r="A69" i="12"/>
  <c r="A99" i="12"/>
  <c r="T32" i="2"/>
  <c r="Z32" i="2" s="1"/>
  <c r="T34" i="2"/>
  <c r="T92" i="2"/>
  <c r="Z92" i="2" s="1"/>
  <c r="T31" i="2"/>
  <c r="Z93" i="2"/>
  <c r="A19" i="12"/>
  <c r="A31" i="12"/>
  <c r="A91" i="12"/>
  <c r="T41" i="2"/>
  <c r="Z41" i="2" s="1"/>
  <c r="A94" i="12"/>
  <c r="A104" i="12"/>
  <c r="T36" i="2"/>
  <c r="Z36" i="2" s="1"/>
  <c r="A73" i="12"/>
  <c r="T60" i="2"/>
  <c r="Z60" i="2" s="1"/>
  <c r="A26" i="12"/>
  <c r="A106" i="12"/>
  <c r="A97" i="12"/>
  <c r="A42" i="12"/>
  <c r="A105" i="12"/>
  <c r="T54" i="2"/>
  <c r="A96" i="12"/>
  <c r="A102" i="12"/>
  <c r="T20" i="2"/>
  <c r="A38" i="12"/>
  <c r="A44" i="12"/>
  <c r="T47" i="2"/>
  <c r="T61" i="2"/>
  <c r="Z61" i="2" s="1"/>
  <c r="T78" i="2"/>
  <c r="Z78" i="2" s="1"/>
  <c r="T57" i="2"/>
  <c r="A71" i="12"/>
  <c r="A8" i="12"/>
  <c r="T29" i="2"/>
  <c r="Z29" i="2" s="1"/>
  <c r="A9" i="12"/>
  <c r="T97" i="2"/>
  <c r="Z97" i="2" s="1"/>
  <c r="T38" i="2"/>
  <c r="T120" i="2"/>
  <c r="Z120" i="2" s="1"/>
  <c r="A41" i="12"/>
  <c r="A22" i="12"/>
  <c r="A35" i="12"/>
  <c r="A123" i="12"/>
  <c r="A100" i="12"/>
  <c r="T19" i="2"/>
  <c r="Z19" i="2" s="1"/>
  <c r="T18" i="2"/>
  <c r="T17" i="2"/>
  <c r="Z17" i="2" s="1"/>
  <c r="T55" i="2"/>
  <c r="Z55" i="2" s="1"/>
  <c r="Z45" i="2"/>
  <c r="Z39" i="2"/>
  <c r="A85" i="12"/>
  <c r="A121" i="12"/>
  <c r="A45" i="12"/>
  <c r="A40" i="12"/>
  <c r="A80" i="12"/>
  <c r="A87" i="12"/>
  <c r="A103" i="12"/>
  <c r="A98" i="12"/>
  <c r="A7" i="12"/>
  <c r="T116" i="2"/>
  <c r="A92" i="12"/>
  <c r="T58" i="2"/>
  <c r="Z58" i="2" s="1"/>
  <c r="A70" i="12"/>
  <c r="A95" i="12"/>
  <c r="A122" i="12"/>
  <c r="A79" i="12"/>
  <c r="Z74" i="2"/>
  <c r="S6" i="2"/>
  <c r="S7" i="2" s="1"/>
  <c r="S8" i="2" s="1"/>
  <c r="T43" i="2"/>
  <c r="Z43" i="2" s="1"/>
  <c r="T22" i="2"/>
  <c r="T122" i="2"/>
  <c r="Z122" i="2" s="1"/>
  <c r="A47" i="12"/>
  <c r="A20" i="12"/>
  <c r="A78" i="12"/>
  <c r="T56" i="2"/>
  <c r="Z56" i="2" s="1"/>
  <c r="A109" i="12"/>
  <c r="T62" i="2"/>
  <c r="Z62" i="2" s="1"/>
  <c r="T16" i="2"/>
  <c r="A115" i="12"/>
  <c r="A11" i="12"/>
  <c r="A75" i="12"/>
  <c r="T21" i="2"/>
  <c r="Z21" i="2" s="1"/>
  <c r="A107" i="12"/>
  <c r="A101" i="12"/>
  <c r="A110" i="12"/>
  <c r="T37" i="2"/>
  <c r="Z37" i="2" s="1"/>
  <c r="A81" i="12"/>
  <c r="A120" i="12"/>
  <c r="Z15" i="2"/>
  <c r="Z91" i="2"/>
  <c r="T86" i="2"/>
  <c r="Z86" i="2" s="1"/>
  <c r="Z26" i="2"/>
  <c r="Z24" i="2"/>
  <c r="A10" i="12"/>
  <c r="Z49" i="2"/>
  <c r="A119" i="12"/>
  <c r="D233" i="13"/>
  <c r="D143" i="13"/>
  <c r="E21" i="12"/>
  <c r="D427" i="13"/>
  <c r="E33" i="12"/>
  <c r="D255" i="13"/>
  <c r="D399" i="13"/>
  <c r="E114" i="12"/>
  <c r="D384" i="13"/>
  <c r="E18" i="12"/>
  <c r="D18" i="13"/>
  <c r="D262" i="13"/>
  <c r="D55" i="13"/>
  <c r="D33" i="13"/>
  <c r="D155" i="13"/>
  <c r="E61" i="12"/>
  <c r="Z118" i="2"/>
  <c r="E47" i="12"/>
  <c r="D47" i="13"/>
  <c r="D245" i="13"/>
  <c r="Z77" i="2"/>
  <c r="D181" i="13"/>
  <c r="D123" i="13"/>
  <c r="D145" i="13"/>
  <c r="D413" i="13"/>
  <c r="D51" i="13"/>
  <c r="D59" i="13"/>
  <c r="D237" i="13"/>
  <c r="D477" i="13"/>
  <c r="D111" i="13"/>
  <c r="D425" i="13"/>
  <c r="E59" i="12"/>
  <c r="D151" i="13"/>
  <c r="E111" i="12"/>
  <c r="D302" i="13"/>
  <c r="D52" i="13"/>
  <c r="D169" i="13"/>
  <c r="D194" i="13"/>
  <c r="D133" i="13"/>
  <c r="D60" i="13"/>
  <c r="D11" i="13"/>
  <c r="E29" i="12"/>
  <c r="D395" i="13"/>
  <c r="D273" i="13"/>
  <c r="D95" i="13"/>
  <c r="E52" i="12"/>
  <c r="D16" i="13"/>
  <c r="D183" i="13"/>
  <c r="D61" i="13"/>
  <c r="D417" i="13"/>
  <c r="D21" i="13"/>
  <c r="D387" i="13"/>
  <c r="D217" i="13"/>
  <c r="E118" i="12"/>
  <c r="D402" i="13"/>
  <c r="D416" i="13"/>
  <c r="D289" i="13"/>
  <c r="E58" i="12"/>
  <c r="D296" i="13"/>
  <c r="D167" i="13"/>
  <c r="D389" i="13"/>
  <c r="D424" i="13"/>
  <c r="D173" i="13"/>
  <c r="D180" i="13"/>
  <c r="D295" i="13"/>
  <c r="D272" i="13"/>
  <c r="D377" i="13"/>
  <c r="D481" i="13"/>
  <c r="D475" i="13"/>
  <c r="D28" i="13"/>
  <c r="D148" i="13"/>
  <c r="E32" i="12"/>
  <c r="D102" i="13"/>
  <c r="D392" i="13"/>
  <c r="E92" i="12"/>
  <c r="D360" i="13"/>
  <c r="D214" i="13"/>
  <c r="D418" i="13"/>
  <c r="D336" i="13"/>
  <c r="E115" i="12"/>
  <c r="D409" i="13"/>
  <c r="D154" i="13"/>
  <c r="D116" i="13"/>
  <c r="E26" i="12"/>
  <c r="D238" i="13"/>
  <c r="D209" i="13"/>
  <c r="D442" i="13"/>
  <c r="E38" i="12"/>
  <c r="D150" i="13"/>
  <c r="D115" i="13"/>
  <c r="D482" i="13"/>
  <c r="D164" i="13"/>
  <c r="D394" i="13"/>
  <c r="D270" i="13"/>
  <c r="D92" i="13"/>
  <c r="D132" i="13"/>
  <c r="E55" i="12"/>
  <c r="D287" i="13"/>
  <c r="D453" i="13"/>
  <c r="D76" i="13"/>
  <c r="D376" i="13"/>
  <c r="D362" i="13"/>
  <c r="D367" i="13"/>
  <c r="D436" i="13"/>
  <c r="D260" i="13"/>
  <c r="D118" i="13"/>
  <c r="D288" i="13"/>
  <c r="D314" i="13"/>
  <c r="D70" i="13"/>
  <c r="D240" i="13"/>
  <c r="D421" i="13"/>
  <c r="E123" i="12"/>
  <c r="D276" i="13"/>
  <c r="D398" i="13"/>
  <c r="D192" i="13"/>
  <c r="D299" i="13"/>
  <c r="Z108" i="2"/>
  <c r="Z96" i="2"/>
  <c r="Z73" i="2"/>
  <c r="Z119" i="2"/>
  <c r="E36" i="12"/>
  <c r="D65" i="13"/>
  <c r="D40" i="13"/>
  <c r="Z104" i="2"/>
  <c r="Z103" i="2"/>
  <c r="D346" i="13"/>
  <c r="D224" i="13"/>
  <c r="E102" i="12"/>
  <c r="Y71" i="2"/>
  <c r="D230" i="13"/>
  <c r="D84" i="13"/>
  <c r="D24" i="13"/>
  <c r="D146" i="13"/>
  <c r="D352" i="13"/>
  <c r="E43" i="12"/>
  <c r="D43" i="13"/>
  <c r="E117" i="12"/>
  <c r="D361" i="13"/>
  <c r="D474" i="13"/>
  <c r="D483" i="13"/>
  <c r="Z106" i="2"/>
  <c r="D365" i="13"/>
  <c r="E108" i="12"/>
  <c r="E23" i="12"/>
  <c r="D390" i="13"/>
  <c r="D339" i="13"/>
  <c r="D117" i="13"/>
  <c r="E109" i="12"/>
  <c r="D231" i="13"/>
  <c r="D353" i="13"/>
  <c r="D430" i="13"/>
  <c r="Y72" i="2"/>
  <c r="W72" i="2"/>
  <c r="D434" i="13" s="1"/>
  <c r="D187" i="13"/>
  <c r="E64" i="12"/>
  <c r="D186" i="13"/>
  <c r="Y68" i="2"/>
  <c r="D64" i="12"/>
  <c r="D308" i="13"/>
  <c r="E40" i="12"/>
  <c r="D284" i="13"/>
  <c r="D10" i="13"/>
  <c r="D160" i="13"/>
  <c r="D268" i="13"/>
  <c r="D267" i="13"/>
  <c r="D309" i="13"/>
  <c r="E65" i="12"/>
  <c r="D162" i="13"/>
  <c r="D280" i="13"/>
  <c r="D36" i="13"/>
  <c r="D135" i="13"/>
  <c r="D379" i="13"/>
  <c r="D241" i="13"/>
  <c r="D119" i="13"/>
  <c r="D363" i="13"/>
  <c r="E119" i="12"/>
  <c r="D257" i="13"/>
  <c r="E10" i="12"/>
  <c r="D13" i="13"/>
  <c r="D422" i="13"/>
  <c r="D178" i="13"/>
  <c r="D300" i="13"/>
  <c r="D56" i="13"/>
  <c r="E60" i="12"/>
  <c r="D304" i="13"/>
  <c r="D200" i="13"/>
  <c r="D78" i="13"/>
  <c r="D444" i="13"/>
  <c r="D322" i="13"/>
  <c r="E78" i="12"/>
  <c r="D221" i="13"/>
  <c r="D465" i="13"/>
  <c r="E99" i="12"/>
  <c r="D99" i="13"/>
  <c r="D343" i="13"/>
  <c r="D461" i="13"/>
  <c r="D206" i="13"/>
  <c r="D358" i="13"/>
  <c r="D236" i="13"/>
  <c r="E72" i="12"/>
  <c r="E42" i="12"/>
  <c r="D426" i="13"/>
  <c r="D480" i="13"/>
  <c r="D382" i="13"/>
  <c r="D138" i="13"/>
  <c r="D213" i="13"/>
  <c r="E91" i="12"/>
  <c r="D91" i="13"/>
  <c r="D335" i="13"/>
  <c r="D457" i="13"/>
  <c r="D311" i="13"/>
  <c r="D67" i="12"/>
  <c r="D38" i="13"/>
  <c r="D404" i="13"/>
  <c r="D315" i="13"/>
  <c r="E71" i="12"/>
  <c r="D71" i="13"/>
  <c r="D437" i="13"/>
  <c r="D193" i="13"/>
  <c r="E44" i="12"/>
  <c r="D410" i="13"/>
  <c r="D166" i="13"/>
  <c r="D210" i="13"/>
  <c r="D454" i="13"/>
  <c r="E88" i="12"/>
  <c r="D332" i="13"/>
  <c r="Y11" i="2"/>
  <c r="W11" i="2"/>
  <c r="E7" i="12" s="1"/>
  <c r="E6" i="12"/>
  <c r="D250" i="13"/>
  <c r="D6" i="12"/>
  <c r="Y10" i="2"/>
  <c r="Y12" i="2"/>
  <c r="W12" i="2"/>
  <c r="D8" i="12"/>
  <c r="D6" i="13"/>
  <c r="D128" i="13"/>
  <c r="E67" i="12"/>
  <c r="D67" i="13"/>
  <c r="D189" i="13"/>
  <c r="AN73" i="2"/>
  <c r="AO73" i="2" s="1"/>
  <c r="Y9" i="2"/>
  <c r="D5" i="12"/>
  <c r="W9" i="2"/>
  <c r="D3" i="12"/>
  <c r="W7" i="2"/>
  <c r="D125" i="13" s="1"/>
  <c r="D176" i="13"/>
  <c r="E54" i="12"/>
  <c r="D467" i="13"/>
  <c r="D101" i="13"/>
  <c r="D223" i="13"/>
  <c r="D345" i="13"/>
  <c r="E83" i="12"/>
  <c r="D83" i="13"/>
  <c r="D327" i="13"/>
  <c r="D449" i="13"/>
  <c r="D205" i="13"/>
  <c r="D445" i="13"/>
  <c r="D79" i="13"/>
  <c r="E79" i="12"/>
  <c r="D201" i="13"/>
  <c r="D323" i="13"/>
  <c r="E100" i="12"/>
  <c r="D100" i="13"/>
  <c r="D222" i="13"/>
  <c r="D344" i="13"/>
  <c r="D466" i="13"/>
  <c r="D20" i="13"/>
  <c r="D142" i="13"/>
  <c r="D264" i="13"/>
  <c r="E20" i="12"/>
  <c r="D386" i="13"/>
  <c r="D179" i="13"/>
  <c r="D301" i="13"/>
  <c r="D57" i="13"/>
  <c r="D423" i="13"/>
  <c r="E57" i="12"/>
  <c r="D328" i="13"/>
  <c r="D121" i="13"/>
  <c r="E121" i="12"/>
  <c r="D487" i="13"/>
  <c r="D286" i="13"/>
  <c r="D42" i="13"/>
  <c r="D459" i="13"/>
  <c r="E93" i="12"/>
  <c r="D337" i="13"/>
  <c r="D215" i="13"/>
  <c r="D93" i="13"/>
  <c r="D420" i="13"/>
  <c r="D473" i="13"/>
  <c r="D351" i="13"/>
  <c r="D107" i="13"/>
  <c r="D229" i="13"/>
  <c r="E107" i="12"/>
  <c r="D46" i="13"/>
  <c r="E46" i="12"/>
  <c r="D290" i="13"/>
  <c r="E101" i="12"/>
  <c r="D54" i="13"/>
  <c r="D412" i="13"/>
  <c r="D450" i="13"/>
  <c r="D50" i="13"/>
  <c r="D172" i="13"/>
  <c r="E50" i="12"/>
  <c r="D87" i="13"/>
  <c r="E87" i="12"/>
  <c r="D415" i="13"/>
  <c r="E49" i="12"/>
  <c r="D171" i="13"/>
  <c r="D293" i="13"/>
  <c r="D49" i="13"/>
  <c r="D198" i="13"/>
  <c r="D320" i="13"/>
  <c r="D411" i="13"/>
  <c r="E45" i="12"/>
  <c r="D316" i="13"/>
  <c r="D72" i="13"/>
  <c r="Z88" i="2"/>
  <c r="Z76" i="2"/>
  <c r="Z98" i="2"/>
  <c r="Z83" i="2"/>
  <c r="E104" i="12"/>
  <c r="D104" i="13"/>
  <c r="D226" i="13"/>
  <c r="D470" i="13"/>
  <c r="D348" i="13"/>
  <c r="Z124" i="2"/>
  <c r="Z79" i="2"/>
  <c r="Z107" i="2"/>
  <c r="Z80" i="2"/>
  <c r="D401" i="13"/>
  <c r="E35" i="12"/>
  <c r="D35" i="13"/>
  <c r="D279" i="13"/>
  <c r="D157" i="13"/>
  <c r="Z113" i="2"/>
  <c r="Z127" i="2"/>
  <c r="Z81" i="2"/>
  <c r="Z126" i="2"/>
  <c r="Z94" i="2"/>
  <c r="Z85" i="2"/>
  <c r="E2" i="12"/>
  <c r="D246" i="13"/>
  <c r="D124" i="13"/>
  <c r="D368" i="13"/>
  <c r="D2" i="13"/>
  <c r="Z100" i="2"/>
  <c r="D195" i="13"/>
  <c r="D317" i="13"/>
  <c r="D73" i="13"/>
  <c r="D439" i="13"/>
  <c r="E73" i="12"/>
  <c r="D324" i="13"/>
  <c r="E80" i="12"/>
  <c r="D202" i="13"/>
  <c r="D446" i="13"/>
  <c r="D80" i="13"/>
  <c r="D478" i="13"/>
  <c r="D234" i="13"/>
  <c r="E112" i="12"/>
  <c r="D356" i="13"/>
  <c r="D112" i="13"/>
  <c r="D75" i="13"/>
  <c r="E75" i="12"/>
  <c r="D197" i="13"/>
  <c r="D319" i="13"/>
  <c r="D441" i="13"/>
  <c r="Z102" i="2"/>
  <c r="Z114" i="2"/>
  <c r="Z115" i="2"/>
  <c r="Z117" i="2"/>
  <c r="D153" i="13"/>
  <c r="D31" i="13"/>
  <c r="E31" i="12"/>
  <c r="D397" i="13"/>
  <c r="D275" i="13"/>
  <c r="D261" i="13"/>
  <c r="D17" i="13"/>
  <c r="E17" i="12"/>
  <c r="D383" i="13"/>
  <c r="D139" i="13"/>
  <c r="Z109" i="2"/>
  <c r="Z111" i="2"/>
  <c r="D188" i="13"/>
  <c r="D66" i="13"/>
  <c r="D310" i="13"/>
  <c r="E66" i="12"/>
  <c r="D432" i="13"/>
  <c r="Z95" i="2"/>
  <c r="Z105" i="2"/>
  <c r="Z121" i="2"/>
  <c r="T7" i="2" l="1"/>
  <c r="A125" i="13" s="1"/>
  <c r="T6" i="2"/>
  <c r="A12" i="12"/>
  <c r="A14" i="12"/>
  <c r="A16" i="12"/>
  <c r="A23" i="12"/>
  <c r="A86" i="12"/>
  <c r="Z90" i="2"/>
  <c r="Z16" i="2"/>
  <c r="A18" i="12"/>
  <c r="Z18" i="2"/>
  <c r="A53" i="12"/>
  <c r="Z20" i="2"/>
  <c r="A27" i="12"/>
  <c r="Z27" i="2"/>
  <c r="A60" i="12"/>
  <c r="A58" i="12"/>
  <c r="Z22" i="2"/>
  <c r="A15" i="12"/>
  <c r="A116" i="12"/>
  <c r="Z57" i="2"/>
  <c r="A37" i="12"/>
  <c r="Z31" i="2"/>
  <c r="A24" i="12"/>
  <c r="Z64" i="2"/>
  <c r="A82" i="12"/>
  <c r="A112" i="12"/>
  <c r="Z116" i="2"/>
  <c r="A34" i="12"/>
  <c r="A43" i="12"/>
  <c r="A50" i="12"/>
  <c r="Z38" i="2"/>
  <c r="A30" i="12"/>
  <c r="A33" i="12"/>
  <c r="A52" i="12"/>
  <c r="A13" i="12"/>
  <c r="A93" i="12"/>
  <c r="A32" i="12"/>
  <c r="Z34" i="2"/>
  <c r="A39" i="12"/>
  <c r="A74" i="12"/>
  <c r="A88" i="12"/>
  <c r="A54" i="12"/>
  <c r="A51" i="12"/>
  <c r="A25" i="12"/>
  <c r="A57" i="12"/>
  <c r="Z47" i="2"/>
  <c r="Z54" i="2"/>
  <c r="A17" i="12"/>
  <c r="A118" i="12"/>
  <c r="A56" i="12"/>
  <c r="A28" i="12"/>
  <c r="A59" i="12"/>
  <c r="D247" i="13"/>
  <c r="E68" i="12"/>
  <c r="D369" i="13"/>
  <c r="D190" i="13"/>
  <c r="D68" i="13"/>
  <c r="D312" i="13"/>
  <c r="D3" i="13"/>
  <c r="E3" i="12"/>
  <c r="AN74" i="2"/>
  <c r="AN75" i="2" s="1"/>
  <c r="AN76" i="2" s="1"/>
  <c r="D251" i="13"/>
  <c r="D129" i="13"/>
  <c r="D373" i="13"/>
  <c r="D7" i="13"/>
  <c r="D130" i="13"/>
  <c r="D374" i="13"/>
  <c r="E8" i="12"/>
  <c r="D252" i="13"/>
  <c r="D8" i="13"/>
  <c r="D5" i="13"/>
  <c r="D127" i="13"/>
  <c r="D371" i="13"/>
  <c r="D249" i="13"/>
  <c r="E5" i="12"/>
  <c r="S9" i="2" l="1"/>
  <c r="T8" i="2"/>
  <c r="Z8" i="2" s="1"/>
  <c r="A2" i="13"/>
  <c r="A124" i="13"/>
  <c r="A3" i="12"/>
  <c r="A2" i="12"/>
  <c r="Z6" i="2"/>
  <c r="AO75" i="2"/>
  <c r="AO74" i="2"/>
  <c r="AN77" i="2"/>
  <c r="AO76" i="2"/>
  <c r="Z7" i="2"/>
  <c r="S10" i="2" l="1"/>
  <c r="S11" i="2" s="1"/>
  <c r="T9" i="2"/>
  <c r="A127" i="13" s="1"/>
  <c r="A4" i="13"/>
  <c r="A4" i="12"/>
  <c r="AN78" i="2"/>
  <c r="AO77" i="2"/>
  <c r="Z9" i="2" l="1"/>
  <c r="A5" i="13"/>
  <c r="A5" i="12"/>
  <c r="AN79" i="2"/>
  <c r="AO78" i="2"/>
  <c r="S12" i="2"/>
  <c r="Z10" i="2"/>
  <c r="AN80" i="2" l="1"/>
  <c r="AO79" i="2"/>
  <c r="S13" i="2"/>
  <c r="Z11" i="2"/>
  <c r="AN81" i="2" l="1"/>
  <c r="AO80" i="2"/>
  <c r="S14" i="2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S34" i="2" s="1"/>
  <c r="S35" i="2" s="1"/>
  <c r="S36" i="2" s="1"/>
  <c r="S37" i="2" s="1"/>
  <c r="S38" i="2" s="1"/>
  <c r="S39" i="2" s="1"/>
  <c r="S40" i="2" s="1"/>
  <c r="S41" i="2" s="1"/>
  <c r="S42" i="2" s="1"/>
  <c r="S43" i="2" s="1"/>
  <c r="S44" i="2" s="1"/>
  <c r="S45" i="2" s="1"/>
  <c r="S46" i="2" s="1"/>
  <c r="S47" i="2" s="1"/>
  <c r="S48" i="2" s="1"/>
  <c r="S49" i="2" s="1"/>
  <c r="S50" i="2" s="1"/>
  <c r="S51" i="2" s="1"/>
  <c r="S52" i="2" s="1"/>
  <c r="S53" i="2" s="1"/>
  <c r="S54" i="2" s="1"/>
  <c r="S55" i="2" s="1"/>
  <c r="S56" i="2" s="1"/>
  <c r="S57" i="2" s="1"/>
  <c r="S58" i="2" s="1"/>
  <c r="S59" i="2" s="1"/>
  <c r="S60" i="2" s="1"/>
  <c r="S61" i="2" s="1"/>
  <c r="S62" i="2" s="1"/>
  <c r="S63" i="2" s="1"/>
  <c r="S64" i="2" s="1"/>
  <c r="S65" i="2" s="1"/>
  <c r="S66" i="2" s="1"/>
  <c r="S67" i="2" s="1"/>
  <c r="S68" i="2" s="1"/>
  <c r="Z12" i="2"/>
  <c r="S69" i="2" l="1"/>
  <c r="T68" i="2"/>
  <c r="AN82" i="2"/>
  <c r="AO81" i="2"/>
  <c r="Z13" i="2"/>
  <c r="A64" i="13" l="1"/>
  <c r="A186" i="13"/>
  <c r="S70" i="2"/>
  <c r="T69" i="2"/>
  <c r="A64" i="12"/>
  <c r="AN83" i="2"/>
  <c r="AO82" i="2"/>
  <c r="Z68" i="2"/>
  <c r="A187" i="13" l="1"/>
  <c r="A65" i="13"/>
  <c r="S71" i="2"/>
  <c r="T70" i="2"/>
  <c r="Z69" i="2"/>
  <c r="A65" i="12"/>
  <c r="AN84" i="2"/>
  <c r="AO83" i="2"/>
  <c r="Z72" i="2"/>
  <c r="AW11" i="15" l="1"/>
  <c r="AX11" i="15" s="1"/>
  <c r="S72" i="2"/>
  <c r="S73" i="2" s="1"/>
  <c r="S74" i="2" s="1"/>
  <c r="S75" i="2" s="1"/>
  <c r="S76" i="2" s="1"/>
  <c r="S77" i="2" s="1"/>
  <c r="S78" i="2" s="1"/>
  <c r="S79" i="2" s="1"/>
  <c r="S80" i="2" s="1"/>
  <c r="S81" i="2" s="1"/>
  <c r="S82" i="2" s="1"/>
  <c r="S83" i="2" s="1"/>
  <c r="S84" i="2" s="1"/>
  <c r="S85" i="2" s="1"/>
  <c r="S86" i="2" s="1"/>
  <c r="S87" i="2" s="1"/>
  <c r="S88" i="2" s="1"/>
  <c r="S89" i="2" s="1"/>
  <c r="S90" i="2" s="1"/>
  <c r="S91" i="2" s="1"/>
  <c r="S92" i="2" s="1"/>
  <c r="S93" i="2" s="1"/>
  <c r="S94" i="2" s="1"/>
  <c r="S95" i="2" s="1"/>
  <c r="S96" i="2" s="1"/>
  <c r="S97" i="2" s="1"/>
  <c r="S98" i="2" s="1"/>
  <c r="S99" i="2" s="1"/>
  <c r="S100" i="2" s="1"/>
  <c r="S101" i="2" s="1"/>
  <c r="S102" i="2" s="1"/>
  <c r="S103" i="2" s="1"/>
  <c r="S104" i="2" s="1"/>
  <c r="S105" i="2" s="1"/>
  <c r="S106" i="2" s="1"/>
  <c r="S107" i="2" s="1"/>
  <c r="S108" i="2" s="1"/>
  <c r="S109" i="2" s="1"/>
  <c r="S110" i="2" s="1"/>
  <c r="S111" i="2" s="1"/>
  <c r="S112" i="2" s="1"/>
  <c r="S113" i="2" s="1"/>
  <c r="S114" i="2" s="1"/>
  <c r="S115" i="2" s="1"/>
  <c r="S116" i="2" s="1"/>
  <c r="S117" i="2" s="1"/>
  <c r="S118" i="2" s="1"/>
  <c r="S119" i="2" s="1"/>
  <c r="S120" i="2" s="1"/>
  <c r="S121" i="2" s="1"/>
  <c r="S122" i="2" s="1"/>
  <c r="S123" i="2" s="1"/>
  <c r="S124" i="2" s="1"/>
  <c r="S125" i="2" s="1"/>
  <c r="S126" i="2" s="1"/>
  <c r="S127" i="2" s="1"/>
  <c r="T71" i="2"/>
  <c r="AW37" i="15" s="1"/>
  <c r="AY37" i="15" s="1"/>
  <c r="AW83" i="15"/>
  <c r="AY83" i="15" s="1"/>
  <c r="AW43" i="15"/>
  <c r="AX43" i="15" s="1"/>
  <c r="AW122" i="15"/>
  <c r="AY122" i="15" s="1"/>
  <c r="AW119" i="15"/>
  <c r="AY119" i="15" s="1"/>
  <c r="AW110" i="15"/>
  <c r="AX110" i="15" s="1"/>
  <c r="A66" i="13"/>
  <c r="A66" i="12"/>
  <c r="Z70" i="2"/>
  <c r="AW98" i="15"/>
  <c r="AX98" i="15" s="1"/>
  <c r="AW120" i="15"/>
  <c r="AY120" i="15" s="1"/>
  <c r="AW116" i="15"/>
  <c r="AX116" i="15" s="1"/>
  <c r="AW111" i="15"/>
  <c r="AX111" i="15" s="1"/>
  <c r="AW112" i="15"/>
  <c r="AX112" i="15" s="1"/>
  <c r="AW93" i="15"/>
  <c r="AX93" i="15" s="1"/>
  <c r="AW16" i="15"/>
  <c r="AX16" i="15" s="1"/>
  <c r="AW61" i="15"/>
  <c r="AX61" i="15" s="1"/>
  <c r="AY43" i="15"/>
  <c r="AN85" i="2"/>
  <c r="AO84" i="2"/>
  <c r="W10" i="15"/>
  <c r="W11" i="15"/>
  <c r="L10" i="15"/>
  <c r="C10" i="15" s="1"/>
  <c r="L11" i="15"/>
  <c r="C11" i="15" s="1"/>
  <c r="A6" i="16"/>
  <c r="B10" i="15"/>
  <c r="B11" i="15"/>
  <c r="A7" i="16"/>
  <c r="AX119" i="15" l="1"/>
  <c r="AW51" i="15"/>
  <c r="AX51" i="15" s="1"/>
  <c r="AW84" i="15"/>
  <c r="AY84" i="15" s="1"/>
  <c r="AW41" i="15"/>
  <c r="AW7" i="15"/>
  <c r="AO9" i="15" s="1"/>
  <c r="AW8" i="15"/>
  <c r="AY11" i="15"/>
  <c r="AW118" i="15"/>
  <c r="AX118" i="15" s="1"/>
  <c r="AW65" i="15"/>
  <c r="AY65" i="15" s="1"/>
  <c r="AW25" i="15"/>
  <c r="AX25" i="15" s="1"/>
  <c r="AW42" i="15"/>
  <c r="AX42" i="15" s="1"/>
  <c r="AW86" i="15"/>
  <c r="AY86" i="15" s="1"/>
  <c r="AW107" i="15"/>
  <c r="AY107" i="15" s="1"/>
  <c r="AW104" i="15"/>
  <c r="AX104" i="15" s="1"/>
  <c r="AW13" i="15"/>
  <c r="AX13" i="15" s="1"/>
  <c r="AW92" i="15"/>
  <c r="AX92" i="15" s="1"/>
  <c r="AW39" i="15"/>
  <c r="AW9" i="15"/>
  <c r="AX9" i="15" s="1"/>
  <c r="AW10" i="15"/>
  <c r="AX83" i="15"/>
  <c r="AW12" i="15"/>
  <c r="AY93" i="15"/>
  <c r="AW56" i="15"/>
  <c r="AY56" i="15" s="1"/>
  <c r="AW125" i="15"/>
  <c r="AX125" i="15" s="1"/>
  <c r="AW45" i="15"/>
  <c r="AY98" i="15"/>
  <c r="AW66" i="15"/>
  <c r="AX66" i="15" s="1"/>
  <c r="AW38" i="15"/>
  <c r="AX38" i="15" s="1"/>
  <c r="AW108" i="15"/>
  <c r="AX108" i="15" s="1"/>
  <c r="AW69" i="15"/>
  <c r="AX69" i="15" s="1"/>
  <c r="AW35" i="15"/>
  <c r="AY35" i="15" s="1"/>
  <c r="AW34" i="15"/>
  <c r="AX34" i="15" s="1"/>
  <c r="AW81" i="15"/>
  <c r="AX81" i="15" s="1"/>
  <c r="AW103" i="15"/>
  <c r="AY103" i="15" s="1"/>
  <c r="AW113" i="15"/>
  <c r="AW62" i="15"/>
  <c r="AY62" i="15" s="1"/>
  <c r="AW22" i="15"/>
  <c r="AW72" i="15"/>
  <c r="AW19" i="15"/>
  <c r="AX120" i="15"/>
  <c r="AX84" i="15"/>
  <c r="AW85" i="15"/>
  <c r="AY85" i="15" s="1"/>
  <c r="AW23" i="15"/>
  <c r="AY23" i="15" s="1"/>
  <c r="AW101" i="15"/>
  <c r="AW115" i="15"/>
  <c r="AX115" i="15" s="1"/>
  <c r="AW75" i="15"/>
  <c r="AY75" i="15" s="1"/>
  <c r="AW68" i="15"/>
  <c r="AY68" i="15" s="1"/>
  <c r="AW49" i="15"/>
  <c r="AX49" i="15" s="1"/>
  <c r="AW71" i="15"/>
  <c r="AY71" i="15" s="1"/>
  <c r="AW94" i="15"/>
  <c r="AX41" i="15"/>
  <c r="AY41" i="15"/>
  <c r="AY42" i="15"/>
  <c r="AY69" i="15"/>
  <c r="AW26" i="15"/>
  <c r="AY26" i="15" s="1"/>
  <c r="AW55" i="15"/>
  <c r="AX55" i="15" s="1"/>
  <c r="AW117" i="15"/>
  <c r="AW95" i="15"/>
  <c r="AX95" i="15" s="1"/>
  <c r="AW91" i="15"/>
  <c r="AW124" i="15"/>
  <c r="AY124" i="15" s="1"/>
  <c r="AW44" i="15"/>
  <c r="AX44" i="15" s="1"/>
  <c r="AW32" i="15"/>
  <c r="AX32" i="15" s="1"/>
  <c r="AW74" i="15"/>
  <c r="AX74" i="15" s="1"/>
  <c r="AW57" i="15"/>
  <c r="AY57" i="15" s="1"/>
  <c r="AW54" i="15"/>
  <c r="AX54" i="15" s="1"/>
  <c r="AW48" i="15"/>
  <c r="AW58" i="15"/>
  <c r="AX58" i="15" s="1"/>
  <c r="AW82" i="15"/>
  <c r="AW78" i="15"/>
  <c r="AY78" i="15" s="1"/>
  <c r="AW27" i="15"/>
  <c r="AW46" i="15"/>
  <c r="AW40" i="15"/>
  <c r="AW63" i="15"/>
  <c r="AX63" i="15" s="1"/>
  <c r="AW17" i="15"/>
  <c r="AW28" i="15"/>
  <c r="AW100" i="15"/>
  <c r="AY100" i="15" s="1"/>
  <c r="AW126" i="15"/>
  <c r="AX126" i="15" s="1"/>
  <c r="AW50" i="15"/>
  <c r="AW59" i="15"/>
  <c r="AX122" i="15"/>
  <c r="AX75" i="15"/>
  <c r="AY110" i="15"/>
  <c r="AW33" i="15"/>
  <c r="AY33" i="15" s="1"/>
  <c r="AY111" i="15"/>
  <c r="AY61" i="15"/>
  <c r="AW106" i="15"/>
  <c r="AX106" i="15" s="1"/>
  <c r="AW80" i="15"/>
  <c r="AX80" i="15" s="1"/>
  <c r="AW53" i="15"/>
  <c r="AW67" i="15"/>
  <c r="AW20" i="15"/>
  <c r="AW30" i="15"/>
  <c r="AW102" i="15"/>
  <c r="AW99" i="15"/>
  <c r="AW36" i="15"/>
  <c r="AY36" i="15" s="1"/>
  <c r="AW79" i="15"/>
  <c r="AX79" i="15" s="1"/>
  <c r="AW24" i="15"/>
  <c r="AX24" i="15" s="1"/>
  <c r="AW18" i="15"/>
  <c r="AW73" i="15"/>
  <c r="AW14" i="15"/>
  <c r="AW47" i="15"/>
  <c r="AW52" i="15"/>
  <c r="AW121" i="15"/>
  <c r="AY121" i="15" s="1"/>
  <c r="AW109" i="15"/>
  <c r="AW76" i="15"/>
  <c r="AW89" i="15"/>
  <c r="AW64" i="15"/>
  <c r="AY64" i="15" s="1"/>
  <c r="AW123" i="15"/>
  <c r="AX123" i="15" s="1"/>
  <c r="AW31" i="15"/>
  <c r="AW21" i="15"/>
  <c r="AY112" i="15"/>
  <c r="A67" i="13"/>
  <c r="A67" i="12"/>
  <c r="Z71" i="2"/>
  <c r="AW15" i="15"/>
  <c r="S9" i="15" s="1"/>
  <c r="AW88" i="15"/>
  <c r="AW29" i="15"/>
  <c r="AW114" i="15"/>
  <c r="AW60" i="15"/>
  <c r="AW97" i="15"/>
  <c r="AW77" i="15"/>
  <c r="AW96" i="15"/>
  <c r="AW70" i="15"/>
  <c r="AW105" i="15"/>
  <c r="AW87" i="15"/>
  <c r="AW90" i="15"/>
  <c r="AX37" i="15"/>
  <c r="AY32" i="15"/>
  <c r="AY13" i="15"/>
  <c r="AY16" i="15"/>
  <c r="AY116" i="15"/>
  <c r="AX33" i="15"/>
  <c r="AY51" i="15"/>
  <c r="AX85" i="15"/>
  <c r="AN86" i="2"/>
  <c r="AO85" i="2"/>
  <c r="P10" i="15"/>
  <c r="O10" i="15"/>
  <c r="E6" i="16"/>
  <c r="L6" i="16"/>
  <c r="M6" i="16"/>
  <c r="I6" i="16"/>
  <c r="C6" i="16"/>
  <c r="F6" i="16"/>
  <c r="K6" i="16"/>
  <c r="J6" i="16"/>
  <c r="B6" i="16"/>
  <c r="N6" i="16"/>
  <c r="N7" i="16"/>
  <c r="C7" i="16"/>
  <c r="I7" i="16"/>
  <c r="E7" i="16"/>
  <c r="K7" i="16"/>
  <c r="M7" i="16"/>
  <c r="B7" i="16"/>
  <c r="F7" i="16"/>
  <c r="J7" i="16"/>
  <c r="L7" i="16"/>
  <c r="P11" i="15"/>
  <c r="O11" i="15"/>
  <c r="AX78" i="15" l="1"/>
  <c r="AY126" i="15"/>
  <c r="AY95" i="15"/>
  <c r="AY63" i="15"/>
  <c r="AY115" i="15"/>
  <c r="AX103" i="15"/>
  <c r="AY123" i="15"/>
  <c r="AY104" i="15"/>
  <c r="AY79" i="15"/>
  <c r="AY25" i="15"/>
  <c r="AY9" i="15"/>
  <c r="U7" i="15"/>
  <c r="AY39" i="15"/>
  <c r="AX39" i="15"/>
  <c r="AY38" i="15"/>
  <c r="AY125" i="15"/>
  <c r="AX62" i="15"/>
  <c r="AX65" i="15"/>
  <c r="AP7" i="15"/>
  <c r="Z9" i="15"/>
  <c r="AY66" i="15"/>
  <c r="AY24" i="15"/>
  <c r="AY92" i="15"/>
  <c r="AX86" i="15"/>
  <c r="AY118" i="15"/>
  <c r="AX107" i="15"/>
  <c r="AP6" i="15"/>
  <c r="AM9" i="15"/>
  <c r="Z6" i="15"/>
  <c r="AY7" i="15"/>
  <c r="AN9" i="15"/>
  <c r="AO7" i="15"/>
  <c r="AO6" i="15"/>
  <c r="Y9" i="15"/>
  <c r="Z7" i="15"/>
  <c r="AX7" i="15"/>
  <c r="X9" i="15" s="1"/>
  <c r="T9" i="15"/>
  <c r="AX23" i="15"/>
  <c r="T8" i="15"/>
  <c r="U9" i="15"/>
  <c r="AP9" i="15"/>
  <c r="AX8" i="15"/>
  <c r="AY8" i="15"/>
  <c r="U6" i="15" s="1"/>
  <c r="Z8" i="15"/>
  <c r="S6" i="15"/>
  <c r="Y8" i="15"/>
  <c r="X8" i="15"/>
  <c r="L8" i="15" s="1"/>
  <c r="C8" i="15" s="1"/>
  <c r="U8" i="15"/>
  <c r="Y6" i="15"/>
  <c r="AM6" i="15"/>
  <c r="AN6" i="15"/>
  <c r="AA8" i="15"/>
  <c r="AX36" i="15"/>
  <c r="AY34" i="15"/>
  <c r="S8" i="15"/>
  <c r="AA6" i="15"/>
  <c r="T7" i="15"/>
  <c r="X6" i="15"/>
  <c r="L6" i="15" s="1"/>
  <c r="C6" i="15" s="1"/>
  <c r="V8" i="15"/>
  <c r="AO8" i="15"/>
  <c r="AY12" i="15"/>
  <c r="AX12" i="15"/>
  <c r="AY80" i="15"/>
  <c r="AY106" i="15"/>
  <c r="AY49" i="15"/>
  <c r="AN8" i="15"/>
  <c r="T6" i="15"/>
  <c r="AX10" i="15"/>
  <c r="Y7" i="15"/>
  <c r="S7" i="15"/>
  <c r="AY10" i="15"/>
  <c r="V9" i="15" s="1"/>
  <c r="X7" i="15"/>
  <c r="AN7" i="15"/>
  <c r="AM8" i="15"/>
  <c r="AM7" i="15"/>
  <c r="AP8" i="15"/>
  <c r="AX121" i="15"/>
  <c r="AX64" i="15"/>
  <c r="AX22" i="15"/>
  <c r="AY22" i="15"/>
  <c r="AX45" i="15"/>
  <c r="AY45" i="15"/>
  <c r="AY74" i="15"/>
  <c r="AY54" i="15"/>
  <c r="AX68" i="15"/>
  <c r="AY108" i="15"/>
  <c r="AX101" i="15"/>
  <c r="AY101" i="15"/>
  <c r="AY19" i="15"/>
  <c r="AX19" i="15"/>
  <c r="AX113" i="15"/>
  <c r="AY113" i="15"/>
  <c r="AY81" i="15"/>
  <c r="AX56" i="15"/>
  <c r="AY44" i="15"/>
  <c r="AX71" i="15"/>
  <c r="AX35" i="15"/>
  <c r="AY94" i="15"/>
  <c r="AX94" i="15"/>
  <c r="AY72" i="15"/>
  <c r="AX72" i="15"/>
  <c r="AY21" i="15"/>
  <c r="AX21" i="15"/>
  <c r="AX52" i="15"/>
  <c r="AY52" i="15"/>
  <c r="AX99" i="15"/>
  <c r="AY99" i="15"/>
  <c r="AY55" i="15"/>
  <c r="AX124" i="15"/>
  <c r="AX76" i="15"/>
  <c r="AY76" i="15"/>
  <c r="AY53" i="15"/>
  <c r="AX53" i="15"/>
  <c r="AX28" i="15"/>
  <c r="AY28" i="15"/>
  <c r="AY46" i="15"/>
  <c r="AX46" i="15"/>
  <c r="AX26" i="15"/>
  <c r="AX109" i="15"/>
  <c r="AY109" i="15"/>
  <c r="AX14" i="15"/>
  <c r="AY14" i="15"/>
  <c r="AX30" i="15"/>
  <c r="AY30" i="15"/>
  <c r="AX50" i="15"/>
  <c r="AY50" i="15"/>
  <c r="AY17" i="15"/>
  <c r="AX17" i="15"/>
  <c r="AX27" i="15"/>
  <c r="AY27" i="15"/>
  <c r="AX48" i="15"/>
  <c r="AY48" i="15"/>
  <c r="AY89" i="15"/>
  <c r="AX89" i="15"/>
  <c r="AX18" i="15"/>
  <c r="AY18" i="15"/>
  <c r="AX67" i="15"/>
  <c r="AY67" i="15"/>
  <c r="AX40" i="15"/>
  <c r="AY40" i="15"/>
  <c r="AX82" i="15"/>
  <c r="AY82" i="15"/>
  <c r="AX100" i="15"/>
  <c r="AX31" i="15"/>
  <c r="AY31" i="15"/>
  <c r="AY47" i="15"/>
  <c r="AX47" i="15"/>
  <c r="AX102" i="15"/>
  <c r="AY102" i="15"/>
  <c r="AY59" i="15"/>
  <c r="AX59" i="15"/>
  <c r="AY91" i="15"/>
  <c r="AX91" i="15"/>
  <c r="AX57" i="15"/>
  <c r="AY58" i="15"/>
  <c r="AX73" i="15"/>
  <c r="AY73" i="15"/>
  <c r="AX20" i="15"/>
  <c r="AY20" i="15"/>
  <c r="AX117" i="15"/>
  <c r="AY117" i="15"/>
  <c r="AY105" i="15"/>
  <c r="AX105" i="15"/>
  <c r="AY88" i="15"/>
  <c r="AX88" i="15"/>
  <c r="AX70" i="15"/>
  <c r="AY70" i="15"/>
  <c r="AY15" i="15"/>
  <c r="AX15" i="15"/>
  <c r="AY90" i="15"/>
  <c r="AX90" i="15"/>
  <c r="AY96" i="15"/>
  <c r="AX96" i="15"/>
  <c r="AY114" i="15"/>
  <c r="AX114" i="15"/>
  <c r="AX97" i="15"/>
  <c r="AY97" i="15"/>
  <c r="AY60" i="15"/>
  <c r="AX60" i="15"/>
  <c r="AX87" i="15"/>
  <c r="AY87" i="15"/>
  <c r="AX77" i="15"/>
  <c r="AY77" i="15"/>
  <c r="AY29" i="15"/>
  <c r="AX29" i="15"/>
  <c r="AN87" i="2"/>
  <c r="AO86" i="2"/>
  <c r="A2" i="16"/>
  <c r="N2" i="16" s="1"/>
  <c r="B7" i="15"/>
  <c r="P7" i="15" s="1"/>
  <c r="AC11" i="15"/>
  <c r="AK11" i="15"/>
  <c r="AB11" i="15"/>
  <c r="AD10" i="15"/>
  <c r="AC10" i="15"/>
  <c r="AK10" i="15"/>
  <c r="AE10" i="15"/>
  <c r="AB10" i="15"/>
  <c r="W9" i="15" l="1"/>
  <c r="W8" i="15"/>
  <c r="A4" i="16" s="1"/>
  <c r="B8" i="15"/>
  <c r="O8" i="15" s="1"/>
  <c r="B9" i="15"/>
  <c r="A5" i="16"/>
  <c r="F5" i="16" s="1"/>
  <c r="V6" i="15"/>
  <c r="W6" i="15" s="1"/>
  <c r="B6" i="15" s="1"/>
  <c r="V7" i="15"/>
  <c r="W7" i="15" s="1"/>
  <c r="A3" i="16" s="1"/>
  <c r="AA9" i="15"/>
  <c r="L9" i="15" s="1"/>
  <c r="C9" i="15" s="1"/>
  <c r="AA7" i="15"/>
  <c r="L7" i="15" s="1"/>
  <c r="C7" i="15" s="1"/>
  <c r="AD8" i="15"/>
  <c r="AE8" i="15"/>
  <c r="AC8" i="15"/>
  <c r="AB8" i="15"/>
  <c r="AK8" i="15"/>
  <c r="P8" i="15"/>
  <c r="O7" i="15"/>
  <c r="AD6" i="15"/>
  <c r="AE6" i="15"/>
  <c r="AB6" i="15"/>
  <c r="L2" i="16"/>
  <c r="C2" i="16"/>
  <c r="AN88" i="2"/>
  <c r="AO87" i="2"/>
  <c r="I2" i="16"/>
  <c r="J2" i="16"/>
  <c r="E2" i="16"/>
  <c r="B2" i="16"/>
  <c r="M2" i="16"/>
  <c r="K2" i="16"/>
  <c r="F2" i="16"/>
  <c r="J5" i="16"/>
  <c r="K5" i="16"/>
  <c r="AL11" i="15"/>
  <c r="AL10" i="15"/>
  <c r="I5" i="16" l="1"/>
  <c r="L5" i="16"/>
  <c r="N5" i="16"/>
  <c r="O6" i="15"/>
  <c r="P6" i="15"/>
  <c r="L3" i="16"/>
  <c r="K3" i="16"/>
  <c r="B3" i="16"/>
  <c r="I3" i="16"/>
  <c r="N3" i="16"/>
  <c r="J3" i="16"/>
  <c r="E3" i="16"/>
  <c r="M3" i="16"/>
  <c r="C3" i="16"/>
  <c r="F3" i="16"/>
  <c r="K4" i="16"/>
  <c r="E4" i="16"/>
  <c r="M4" i="16"/>
  <c r="B4" i="16"/>
  <c r="I4" i="16"/>
  <c r="C5" i="16"/>
  <c r="J4" i="16"/>
  <c r="N4" i="16"/>
  <c r="L4" i="16"/>
  <c r="C4" i="16"/>
  <c r="F4" i="16"/>
  <c r="B5" i="16"/>
  <c r="M5" i="16"/>
  <c r="E5" i="16"/>
  <c r="O9" i="15"/>
  <c r="AU21" i="15" s="1"/>
  <c r="P9" i="15"/>
  <c r="AB7" i="15"/>
  <c r="AK7" i="15"/>
  <c r="AD7" i="15"/>
  <c r="AC7" i="15"/>
  <c r="AE7" i="15"/>
  <c r="AN89" i="2"/>
  <c r="AO88" i="2"/>
  <c r="AC6" i="15" l="1"/>
  <c r="AK6" i="15"/>
  <c r="AL6" i="15" s="1"/>
  <c r="AU23" i="15"/>
  <c r="AU20" i="15"/>
  <c r="H24" i="17" s="1"/>
  <c r="AU19" i="15"/>
  <c r="AD9" i="15"/>
  <c r="AB9" i="15"/>
  <c r="AE9" i="15"/>
  <c r="BE45" i="15" s="1"/>
  <c r="AC9" i="15"/>
  <c r="AK9" i="15"/>
  <c r="AU16" i="15"/>
  <c r="AU25" i="15"/>
  <c r="AU15" i="15"/>
  <c r="AU24" i="15"/>
  <c r="AU14" i="15"/>
  <c r="AU22" i="15"/>
  <c r="Q26" i="17" s="1"/>
  <c r="AU17" i="15"/>
  <c r="AU18" i="15"/>
  <c r="AL31" i="15"/>
  <c r="K31" i="15" s="1"/>
  <c r="J31" i="15" s="1"/>
  <c r="AL8" i="15"/>
  <c r="AL7" i="15"/>
  <c r="AL9" i="15"/>
  <c r="BF99" i="15"/>
  <c r="BH31" i="15"/>
  <c r="BE106" i="15"/>
  <c r="AN90" i="2"/>
  <c r="AO89" i="2"/>
  <c r="AJ11" i="15"/>
  <c r="K11" i="15" s="1"/>
  <c r="J11" i="15" s="1"/>
  <c r="AJ10" i="15"/>
  <c r="K10" i="15" s="1"/>
  <c r="J10" i="15" s="1"/>
  <c r="BC103" i="15" l="1"/>
  <c r="BJ61" i="15"/>
  <c r="BF69" i="15"/>
  <c r="BE118" i="15"/>
  <c r="BG46" i="15"/>
  <c r="BJ109" i="15"/>
  <c r="BJ24" i="15"/>
  <c r="BI115" i="15"/>
  <c r="BD44" i="15"/>
  <c r="BB88" i="15"/>
  <c r="BB67" i="15"/>
  <c r="BG12" i="15"/>
  <c r="BD57" i="15"/>
  <c r="BF54" i="15"/>
  <c r="BE51" i="15"/>
  <c r="BD74" i="15"/>
  <c r="BK122" i="15"/>
  <c r="BF30" i="15"/>
  <c r="BK55" i="15"/>
  <c r="BB69" i="15"/>
  <c r="BG113" i="15"/>
  <c r="BF52" i="15"/>
  <c r="BE14" i="15"/>
  <c r="BL56" i="15"/>
  <c r="BI15" i="15"/>
  <c r="BC47" i="15"/>
  <c r="BG104" i="15"/>
  <c r="H26" i="17"/>
  <c r="BC73" i="15"/>
  <c r="BE117" i="15"/>
  <c r="BA57" i="15"/>
  <c r="BJ116" i="15"/>
  <c r="BI124" i="15"/>
  <c r="BI53" i="15"/>
  <c r="BA121" i="15"/>
  <c r="BL93" i="15"/>
  <c r="BD13" i="15"/>
  <c r="BD117" i="15"/>
  <c r="BE30" i="15"/>
  <c r="BI40" i="15"/>
  <c r="BE114" i="15"/>
  <c r="BD39" i="15"/>
  <c r="BD102" i="15"/>
  <c r="BF72" i="15"/>
  <c r="BD53" i="15"/>
  <c r="BD68" i="15"/>
  <c r="H25" i="17"/>
  <c r="Q25" i="17"/>
  <c r="BB126" i="15"/>
  <c r="BD10" i="15"/>
  <c r="BF94" i="15"/>
  <c r="BL86" i="15"/>
  <c r="BK40" i="15"/>
  <c r="BD124" i="15"/>
  <c r="BF91" i="15"/>
  <c r="BL78" i="15"/>
  <c r="BC59" i="15"/>
  <c r="BD15" i="15"/>
  <c r="BL98" i="15"/>
  <c r="BF20" i="15"/>
  <c r="BL110" i="15"/>
  <c r="BJ52" i="15"/>
  <c r="BA91" i="15"/>
  <c r="BE121" i="15"/>
  <c r="BF18" i="15"/>
  <c r="BL9" i="15"/>
  <c r="BD25" i="15"/>
  <c r="BC88" i="15"/>
  <c r="BB125" i="15"/>
  <c r="BD35" i="15"/>
  <c r="BK79" i="15"/>
  <c r="BJ59" i="15"/>
  <c r="BE31" i="15"/>
  <c r="BE10" i="15"/>
  <c r="AI8" i="15" s="1"/>
  <c r="BJ37" i="15"/>
  <c r="BD99" i="15"/>
  <c r="BF35" i="15"/>
  <c r="BG19" i="15"/>
  <c r="BA109" i="15"/>
  <c r="BF81" i="15"/>
  <c r="BG64" i="15"/>
  <c r="BC39" i="15"/>
  <c r="BL74" i="15"/>
  <c r="BK16" i="15"/>
  <c r="BI106" i="15"/>
  <c r="BJ34" i="15"/>
  <c r="BI109" i="15"/>
  <c r="BB72" i="15"/>
  <c r="BE50" i="15"/>
  <c r="BF25" i="15"/>
  <c r="BF16" i="15"/>
  <c r="BF111" i="15"/>
  <c r="BE69" i="15"/>
  <c r="Q24" i="17"/>
  <c r="Q27" i="17" s="1"/>
  <c r="O30" i="17" s="1"/>
  <c r="T30" i="17" s="1"/>
  <c r="T34" i="17" s="1"/>
  <c r="R3" i="7" s="1"/>
  <c r="BJ72" i="15"/>
  <c r="BA28" i="15"/>
  <c r="BC92" i="15"/>
  <c r="BI14" i="15"/>
  <c r="BB71" i="15"/>
  <c r="BI25" i="15"/>
  <c r="BL121" i="15"/>
  <c r="BJ95" i="15"/>
  <c r="BH118" i="15"/>
  <c r="BA81" i="15"/>
  <c r="BG97" i="15"/>
  <c r="BL41" i="15"/>
  <c r="BC117" i="15"/>
  <c r="BH104" i="15"/>
  <c r="BD9" i="15"/>
  <c r="BI80" i="15"/>
  <c r="BH63" i="15"/>
  <c r="BG17" i="15"/>
  <c r="BF13" i="15"/>
  <c r="BL24" i="15"/>
  <c r="BI57" i="15"/>
  <c r="BD50" i="15"/>
  <c r="BL95" i="15"/>
  <c r="BD14" i="15"/>
  <c r="BC80" i="15"/>
  <c r="BK78" i="15"/>
  <c r="BD94" i="15"/>
  <c r="BL67" i="15"/>
  <c r="BH87" i="15"/>
  <c r="BH123" i="15"/>
  <c r="BJ111" i="15"/>
  <c r="BJ21" i="15"/>
  <c r="BL62" i="15"/>
  <c r="BG26" i="15"/>
  <c r="BI63" i="15"/>
  <c r="BA101" i="15"/>
  <c r="BB110" i="15"/>
  <c r="BL107" i="15"/>
  <c r="BC63" i="15"/>
  <c r="BE122" i="15"/>
  <c r="BJ10" i="15"/>
  <c r="BK104" i="15"/>
  <c r="BJ51" i="15"/>
  <c r="BC49" i="15"/>
  <c r="BJ103" i="15"/>
  <c r="BE25" i="15"/>
  <c r="BG90" i="15"/>
  <c r="BB87" i="15"/>
  <c r="BE88" i="15"/>
  <c r="BK26" i="15"/>
  <c r="BK60" i="15"/>
  <c r="BD20" i="15"/>
  <c r="BJ54" i="15"/>
  <c r="BD86" i="15"/>
  <c r="BK12" i="15"/>
  <c r="BH86" i="15"/>
  <c r="BH84" i="15"/>
  <c r="BH40" i="15"/>
  <c r="BD79" i="15"/>
  <c r="BC65" i="15"/>
  <c r="BC60" i="15"/>
  <c r="BE109" i="15"/>
  <c r="BF15" i="15"/>
  <c r="BL42" i="15"/>
  <c r="BB34" i="15"/>
  <c r="BA84" i="15"/>
  <c r="BC32" i="15"/>
  <c r="BL118" i="15"/>
  <c r="BI116" i="15"/>
  <c r="BB102" i="15"/>
  <c r="BH32" i="15"/>
  <c r="BJ63" i="15"/>
  <c r="BC33" i="15"/>
  <c r="BB56" i="15"/>
  <c r="BL112" i="15"/>
  <c r="BH94" i="15"/>
  <c r="BG38" i="15"/>
  <c r="BB92" i="15"/>
  <c r="BH98" i="15"/>
  <c r="BF63" i="15"/>
  <c r="BI8" i="15"/>
  <c r="BC14" i="15"/>
  <c r="BC57" i="15"/>
  <c r="BA123" i="15"/>
  <c r="BH92" i="15"/>
  <c r="BH88" i="15"/>
  <c r="BB28" i="15"/>
  <c r="BA97" i="15"/>
  <c r="BJ123" i="15"/>
  <c r="BF108" i="15"/>
  <c r="BH67" i="15"/>
  <c r="BE80" i="15"/>
  <c r="BG119" i="15"/>
  <c r="BF125" i="15"/>
  <c r="BF114" i="15"/>
  <c r="BK66" i="15"/>
  <c r="BI21" i="15"/>
  <c r="BG32" i="15"/>
  <c r="BJ100" i="15"/>
  <c r="BC89" i="15"/>
  <c r="BK35" i="15"/>
  <c r="BJ86" i="15"/>
  <c r="BG94" i="15"/>
  <c r="BB55" i="15"/>
  <c r="BE119" i="15"/>
  <c r="BA60" i="15"/>
  <c r="BE103" i="15"/>
  <c r="BJ65" i="15"/>
  <c r="BL82" i="15"/>
  <c r="BH91" i="15"/>
  <c r="BG96" i="15"/>
  <c r="BF82" i="15"/>
  <c r="BB83" i="15"/>
  <c r="BH100" i="15"/>
  <c r="BA21" i="15"/>
  <c r="BF96" i="15"/>
  <c r="BG100" i="15"/>
  <c r="BD34" i="15"/>
  <c r="BE16" i="15"/>
  <c r="BG35" i="15"/>
  <c r="BE100" i="15"/>
  <c r="BI79" i="15"/>
  <c r="BF98" i="15"/>
  <c r="BL64" i="15"/>
  <c r="BC102" i="15"/>
  <c r="BI35" i="15"/>
  <c r="BD37" i="15"/>
  <c r="BD125" i="15"/>
  <c r="BD51" i="15"/>
  <c r="BA83" i="15"/>
  <c r="BC15" i="15"/>
  <c r="BB123" i="15"/>
  <c r="BD16" i="15"/>
  <c r="BH62" i="15"/>
  <c r="BA59" i="15"/>
  <c r="BD107" i="15"/>
  <c r="BG44" i="15"/>
  <c r="BG70" i="15"/>
  <c r="BE52" i="15"/>
  <c r="BE11" i="15"/>
  <c r="BE27" i="15"/>
  <c r="BC118" i="15"/>
  <c r="BD112" i="15"/>
  <c r="BA125" i="15"/>
  <c r="BJ28" i="15"/>
  <c r="BD45" i="15"/>
  <c r="BL32" i="15"/>
  <c r="BB124" i="15"/>
  <c r="BL23" i="15"/>
  <c r="BD77" i="15"/>
  <c r="BG55" i="15"/>
  <c r="BA24" i="15"/>
  <c r="BI117" i="15"/>
  <c r="BG49" i="15"/>
  <c r="BA90" i="15"/>
  <c r="BE61" i="15"/>
  <c r="BH50" i="15"/>
  <c r="BD73" i="15"/>
  <c r="BB121" i="15"/>
  <c r="BD69" i="15"/>
  <c r="BB61" i="15"/>
  <c r="BF124" i="15"/>
  <c r="BK39" i="15"/>
  <c r="BJ19" i="15"/>
  <c r="BH22" i="15"/>
  <c r="BJ57" i="15"/>
  <c r="BB105" i="15"/>
  <c r="BB51" i="15"/>
  <c r="BF26" i="15"/>
  <c r="BH48" i="15"/>
  <c r="BK112" i="15"/>
  <c r="BG71" i="15"/>
  <c r="BC52" i="15"/>
  <c r="BC97" i="15"/>
  <c r="BB90" i="15"/>
  <c r="BI29" i="15"/>
  <c r="BA102" i="15"/>
  <c r="BA75" i="15"/>
  <c r="BA104" i="15"/>
  <c r="BI50" i="15"/>
  <c r="BB24" i="15"/>
  <c r="BL115" i="15"/>
  <c r="BJ96" i="15"/>
  <c r="BG91" i="15"/>
  <c r="BL94" i="15"/>
  <c r="BC116" i="15"/>
  <c r="BH95" i="15"/>
  <c r="BI26" i="15"/>
  <c r="BA38" i="15"/>
  <c r="BE123" i="15"/>
  <c r="BE82" i="15"/>
  <c r="BL28" i="15"/>
  <c r="BB73" i="15"/>
  <c r="BE64" i="15"/>
  <c r="BE110" i="15"/>
  <c r="BC124" i="15"/>
  <c r="BA118" i="15"/>
  <c r="BB37" i="15"/>
  <c r="BH70" i="15"/>
  <c r="BH116" i="15"/>
  <c r="BK89" i="15"/>
  <c r="BD93" i="15"/>
  <c r="BJ11" i="15"/>
  <c r="BK7" i="15"/>
  <c r="BJ79" i="15"/>
  <c r="BB23" i="15"/>
  <c r="BC26" i="15"/>
  <c r="BI27" i="15"/>
  <c r="BC44" i="15"/>
  <c r="BC119" i="15"/>
  <c r="BF90" i="15"/>
  <c r="BA37" i="15"/>
  <c r="BB45" i="15"/>
  <c r="BH19" i="15"/>
  <c r="BE24" i="15"/>
  <c r="BB86" i="15"/>
  <c r="BF101" i="15"/>
  <c r="BG114" i="15"/>
  <c r="BE98" i="15"/>
  <c r="BI45" i="15"/>
  <c r="BC34" i="15"/>
  <c r="BI100" i="15"/>
  <c r="BJ110" i="15"/>
  <c r="BK36" i="15"/>
  <c r="BB78" i="15"/>
  <c r="BL34" i="15"/>
  <c r="BH16" i="15"/>
  <c r="BG81" i="15"/>
  <c r="BD115" i="15"/>
  <c r="BJ107" i="15"/>
  <c r="BD109" i="15"/>
  <c r="BJ125" i="15"/>
  <c r="BL10" i="15"/>
  <c r="BH41" i="15"/>
  <c r="BA31" i="15"/>
  <c r="BA32" i="15"/>
  <c r="BB32" i="15"/>
  <c r="BE87" i="15"/>
  <c r="BI49" i="15"/>
  <c r="BJ66" i="15"/>
  <c r="BG9" i="15"/>
  <c r="BE112" i="15"/>
  <c r="BG42" i="15"/>
  <c r="BC105" i="15"/>
  <c r="BD120" i="15"/>
  <c r="BG60" i="15"/>
  <c r="BA34" i="15"/>
  <c r="BD89" i="15"/>
  <c r="BB119" i="15"/>
  <c r="BL101" i="15"/>
  <c r="BF79" i="15"/>
  <c r="BG25" i="15"/>
  <c r="BI82" i="15"/>
  <c r="BH73" i="15"/>
  <c r="BF14" i="15"/>
  <c r="BL66" i="15"/>
  <c r="BJ74" i="15"/>
  <c r="BK44" i="15"/>
  <c r="BJ31" i="15"/>
  <c r="BB99" i="15"/>
  <c r="BF61" i="15"/>
  <c r="BE18" i="15"/>
  <c r="BC96" i="15"/>
  <c r="BG61" i="15"/>
  <c r="BB118" i="15"/>
  <c r="BJ102" i="15"/>
  <c r="BL76" i="15"/>
  <c r="BE85" i="15"/>
  <c r="BH85" i="15"/>
  <c r="BC42" i="15"/>
  <c r="BA51" i="15"/>
  <c r="BA16" i="15"/>
  <c r="BE96" i="15"/>
  <c r="BC72" i="15"/>
  <c r="BB122" i="15"/>
  <c r="BH77" i="15"/>
  <c r="BD76" i="15"/>
  <c r="BG73" i="15"/>
  <c r="BH110" i="15"/>
  <c r="BC100" i="15"/>
  <c r="BK105" i="15"/>
  <c r="BI38" i="15"/>
  <c r="BC36" i="15"/>
  <c r="BB39" i="15"/>
  <c r="BL113" i="15"/>
  <c r="BK69" i="15"/>
  <c r="BH44" i="15"/>
  <c r="BI30" i="15"/>
  <c r="BJ25" i="15"/>
  <c r="BC38" i="15"/>
  <c r="BC28" i="15"/>
  <c r="BE48" i="15"/>
  <c r="BK114" i="15"/>
  <c r="BC114" i="15"/>
  <c r="BL52" i="15"/>
  <c r="BK102" i="15"/>
  <c r="BA17" i="15"/>
  <c r="BL119" i="15"/>
  <c r="BJ27" i="15"/>
  <c r="BI89" i="15"/>
  <c r="BE93" i="15"/>
  <c r="BG109" i="15"/>
  <c r="BC23" i="15"/>
  <c r="BC16" i="15"/>
  <c r="BE65" i="15"/>
  <c r="BF57" i="15"/>
  <c r="BF70" i="15"/>
  <c r="BE68" i="15"/>
  <c r="BL43" i="15"/>
  <c r="BK31" i="15"/>
  <c r="BB75" i="15"/>
  <c r="BI44" i="15"/>
  <c r="BG80" i="15"/>
  <c r="BG118" i="15"/>
  <c r="BD36" i="15"/>
  <c r="BE71" i="15"/>
  <c r="BH119" i="15"/>
  <c r="BL55" i="15"/>
  <c r="BF33" i="15"/>
  <c r="BB96" i="15"/>
  <c r="BL120" i="15"/>
  <c r="BD105" i="15"/>
  <c r="BK67" i="15"/>
  <c r="BK87" i="15"/>
  <c r="BE9" i="15"/>
  <c r="AH8" i="15" s="1"/>
  <c r="BG98" i="15"/>
  <c r="BI108" i="15"/>
  <c r="BI68" i="15"/>
  <c r="BE63" i="15"/>
  <c r="BL40" i="15"/>
  <c r="BI77" i="15"/>
  <c r="BD85" i="15"/>
  <c r="BH72" i="15"/>
  <c r="BK42" i="15"/>
  <c r="BB62" i="15"/>
  <c r="BJ83" i="15"/>
  <c r="BG51" i="15"/>
  <c r="BF103" i="15"/>
  <c r="BI76" i="15"/>
  <c r="BC67" i="15"/>
  <c r="BH109" i="15"/>
  <c r="BK81" i="15"/>
  <c r="BG69" i="15"/>
  <c r="BI102" i="15"/>
  <c r="BJ70" i="15"/>
  <c r="BC86" i="15"/>
  <c r="BA58" i="15"/>
  <c r="BL80" i="15"/>
  <c r="BD63" i="15"/>
  <c r="BC55" i="15"/>
  <c r="BL54" i="15"/>
  <c r="BJ26" i="15"/>
  <c r="BL46" i="15"/>
  <c r="BJ22" i="15"/>
  <c r="BI48" i="15"/>
  <c r="BG50" i="15"/>
  <c r="BA74" i="15"/>
  <c r="BH106" i="15"/>
  <c r="BE12" i="15"/>
  <c r="BK8" i="15"/>
  <c r="BJ75" i="15"/>
  <c r="BC66" i="15"/>
  <c r="BG10" i="15"/>
  <c r="BI55" i="15"/>
  <c r="BF92" i="15"/>
  <c r="BG20" i="15"/>
  <c r="BL99" i="15"/>
  <c r="BD43" i="15"/>
  <c r="BF77" i="15"/>
  <c r="BI59" i="15"/>
  <c r="BE40" i="15"/>
  <c r="BA85" i="15"/>
  <c r="BL39" i="15"/>
  <c r="BA73" i="15"/>
  <c r="BG88" i="15"/>
  <c r="BL19" i="15"/>
  <c r="BF64" i="15"/>
  <c r="BG125" i="15"/>
  <c r="BK52" i="15"/>
  <c r="BK33" i="15"/>
  <c r="BA44" i="15"/>
  <c r="BA115" i="15"/>
  <c r="BD23" i="15"/>
  <c r="BK34" i="15"/>
  <c r="BF105" i="15"/>
  <c r="BJ14" i="15"/>
  <c r="BD24" i="15"/>
  <c r="BK121" i="15"/>
  <c r="BC56" i="15"/>
  <c r="BB116" i="15"/>
  <c r="BC71" i="15"/>
  <c r="BK65" i="15"/>
  <c r="BJ89" i="15"/>
  <c r="BF19" i="15"/>
  <c r="BI95" i="15"/>
  <c r="BF83" i="15"/>
  <c r="BL18" i="15"/>
  <c r="BH59" i="15"/>
  <c r="BL106" i="15"/>
  <c r="BD106" i="15"/>
  <c r="BA117" i="15"/>
  <c r="BD54" i="15"/>
  <c r="BI67" i="15"/>
  <c r="BI86" i="15"/>
  <c r="BI97" i="15"/>
  <c r="BA82" i="15"/>
  <c r="BG28" i="15"/>
  <c r="BK27" i="15"/>
  <c r="BK37" i="15"/>
  <c r="BK32" i="15"/>
  <c r="BI75" i="15"/>
  <c r="BJ82" i="15"/>
  <c r="BJ76" i="15"/>
  <c r="BG52" i="15"/>
  <c r="BD58" i="15"/>
  <c r="BI101" i="15"/>
  <c r="BG7" i="15"/>
  <c r="BK9" i="15"/>
  <c r="BE44" i="15"/>
  <c r="BB77" i="15"/>
  <c r="BA23" i="15"/>
  <c r="BF53" i="15"/>
  <c r="BJ114" i="15"/>
  <c r="BG30" i="15"/>
  <c r="BG24" i="15"/>
  <c r="BL72" i="15"/>
  <c r="BL27" i="15"/>
  <c r="BB22" i="15"/>
  <c r="BH65" i="15"/>
  <c r="BD60" i="15"/>
  <c r="BC68" i="15"/>
  <c r="BI18" i="15"/>
  <c r="BF45" i="15"/>
  <c r="BA92" i="15"/>
  <c r="BC9" i="15"/>
  <c r="BH120" i="15"/>
  <c r="BG57" i="15"/>
  <c r="BF49" i="15"/>
  <c r="BC25" i="15"/>
  <c r="BI52" i="15"/>
  <c r="BJ53" i="15"/>
  <c r="BB33" i="15"/>
  <c r="BG124" i="15"/>
  <c r="BG77" i="15"/>
  <c r="BK51" i="15"/>
  <c r="BA15" i="15"/>
  <c r="BL29" i="15"/>
  <c r="BE95" i="15"/>
  <c r="BI81" i="15"/>
  <c r="BE23" i="15"/>
  <c r="BD17" i="15"/>
  <c r="BK116" i="15"/>
  <c r="BA68" i="15"/>
  <c r="BI54" i="15"/>
  <c r="BE75" i="15"/>
  <c r="BE41" i="15"/>
  <c r="BA18" i="15"/>
  <c r="BL57" i="15"/>
  <c r="BD65" i="15"/>
  <c r="BL85" i="15"/>
  <c r="BE7" i="15"/>
  <c r="BF37" i="15"/>
  <c r="BK71" i="15"/>
  <c r="BC64" i="15"/>
  <c r="BD113" i="15"/>
  <c r="BB91" i="15"/>
  <c r="BB42" i="15"/>
  <c r="BF109" i="15"/>
  <c r="BA41" i="15"/>
  <c r="BA40" i="15"/>
  <c r="BE72" i="15"/>
  <c r="BB66" i="15"/>
  <c r="BE15" i="15"/>
  <c r="BJ62" i="15"/>
  <c r="BE102" i="15"/>
  <c r="BJ60" i="15"/>
  <c r="BE84" i="15"/>
  <c r="BJ44" i="15"/>
  <c r="BB14" i="15"/>
  <c r="BJ108" i="15"/>
  <c r="BJ18" i="15"/>
  <c r="BG27" i="15"/>
  <c r="BJ101" i="15"/>
  <c r="BD87" i="15"/>
  <c r="BD41" i="15"/>
  <c r="BC43" i="15"/>
  <c r="BE33" i="15"/>
  <c r="BL87" i="15"/>
  <c r="BK99" i="15"/>
  <c r="BC29" i="15"/>
  <c r="BF86" i="15"/>
  <c r="BL65" i="15"/>
  <c r="BJ122" i="15"/>
  <c r="BL13" i="15"/>
  <c r="BJ47" i="15"/>
  <c r="BC24" i="15"/>
  <c r="BK72" i="15"/>
  <c r="BB114" i="15"/>
  <c r="BJ99" i="15"/>
  <c r="BE58" i="15"/>
  <c r="BC90" i="15"/>
  <c r="BD70" i="15"/>
  <c r="BE90" i="15"/>
  <c r="BL71" i="15"/>
  <c r="BE91" i="15"/>
  <c r="BB43" i="15"/>
  <c r="BG72" i="15"/>
  <c r="BL111" i="15"/>
  <c r="BK77" i="15"/>
  <c r="BE60" i="15"/>
  <c r="BE59" i="15"/>
  <c r="BI78" i="15"/>
  <c r="BG66" i="15"/>
  <c r="BE81" i="15"/>
  <c r="BA22" i="15"/>
  <c r="BC69" i="15"/>
  <c r="BI22" i="15"/>
  <c r="BG58" i="15"/>
  <c r="BD96" i="15"/>
  <c r="BI10" i="15"/>
  <c r="BC13" i="15"/>
  <c r="BB47" i="15"/>
  <c r="BK106" i="15"/>
  <c r="BB109" i="15"/>
  <c r="BF40" i="15"/>
  <c r="BD27" i="15"/>
  <c r="BG75" i="15"/>
  <c r="BD62" i="15"/>
  <c r="BJ42" i="15"/>
  <c r="BK64" i="15"/>
  <c r="BJ119" i="15"/>
  <c r="BA95" i="15"/>
  <c r="BC123" i="15"/>
  <c r="BF78" i="15"/>
  <c r="BJ71" i="15"/>
  <c r="BH12" i="15"/>
  <c r="BG89" i="15"/>
  <c r="BD26" i="15"/>
  <c r="BB81" i="15"/>
  <c r="BA10" i="15"/>
  <c r="BA55" i="15"/>
  <c r="BC126" i="15"/>
  <c r="BK86" i="15"/>
  <c r="BH102" i="15"/>
  <c r="BH76" i="15"/>
  <c r="BF65" i="15"/>
  <c r="BB30" i="15"/>
  <c r="BA66" i="15"/>
  <c r="BG95" i="15"/>
  <c r="BF67" i="15"/>
  <c r="BA33" i="15"/>
  <c r="BK48" i="15"/>
  <c r="BB19" i="15"/>
  <c r="BK92" i="15"/>
  <c r="BH107" i="15"/>
  <c r="BH18" i="15"/>
  <c r="BD22" i="15"/>
  <c r="BG106" i="15"/>
  <c r="BJ105" i="15"/>
  <c r="BH112" i="15"/>
  <c r="BG37" i="15"/>
  <c r="BC41" i="15"/>
  <c r="BG34" i="15"/>
  <c r="BJ20" i="15"/>
  <c r="BE22" i="15"/>
  <c r="BI74" i="15"/>
  <c r="BC22" i="15"/>
  <c r="BI104" i="15"/>
  <c r="BJ49" i="15"/>
  <c r="BH36" i="15"/>
  <c r="BD108" i="15"/>
  <c r="BJ112" i="15"/>
  <c r="BF113" i="15"/>
  <c r="BI9" i="15"/>
  <c r="BB117" i="15"/>
  <c r="BB20" i="15"/>
  <c r="BI107" i="15"/>
  <c r="BC108" i="15"/>
  <c r="BG120" i="15"/>
  <c r="BE39" i="15"/>
  <c r="BL96" i="15"/>
  <c r="BF104" i="15"/>
  <c r="BK98" i="15"/>
  <c r="BA29" i="15"/>
  <c r="BA111" i="15"/>
  <c r="BF44" i="15"/>
  <c r="BA113" i="15"/>
  <c r="BI37" i="15"/>
  <c r="BB60" i="15"/>
  <c r="BD31" i="15"/>
  <c r="BB112" i="15"/>
  <c r="BJ39" i="15"/>
  <c r="BA25" i="15"/>
  <c r="BD48" i="15"/>
  <c r="BL117" i="15"/>
  <c r="BA48" i="15"/>
  <c r="BC79" i="15"/>
  <c r="BK38" i="15"/>
  <c r="BL90" i="15"/>
  <c r="BG76" i="15"/>
  <c r="BL77" i="15"/>
  <c r="BK94" i="15"/>
  <c r="BG13" i="15"/>
  <c r="BF106" i="15"/>
  <c r="BC120" i="15"/>
  <c r="BE92" i="15"/>
  <c r="BA61" i="15"/>
  <c r="BJ50" i="15"/>
  <c r="BD56" i="15"/>
  <c r="BK59" i="15"/>
  <c r="BB65" i="15"/>
  <c r="BE89" i="15"/>
  <c r="BI64" i="15"/>
  <c r="BL70" i="15"/>
  <c r="BA12" i="15"/>
  <c r="BL123" i="15"/>
  <c r="BI42" i="15"/>
  <c r="BF88" i="15"/>
  <c r="BJ88" i="15"/>
  <c r="BJ84" i="15"/>
  <c r="BK15" i="15"/>
  <c r="BJ118" i="15"/>
  <c r="BD126" i="15"/>
  <c r="BC30" i="15"/>
  <c r="BJ98" i="15"/>
  <c r="BE126" i="15"/>
  <c r="BJ91" i="15"/>
  <c r="BG121" i="15"/>
  <c r="BB104" i="15"/>
  <c r="BG11" i="15"/>
  <c r="BA96" i="15"/>
  <c r="BG111" i="15"/>
  <c r="BF60" i="15"/>
  <c r="BK123" i="15"/>
  <c r="BD55" i="15"/>
  <c r="BA30" i="15"/>
  <c r="BG79" i="15"/>
  <c r="BI96" i="15"/>
  <c r="BD98" i="15"/>
  <c r="BH35" i="15"/>
  <c r="BA11" i="15"/>
  <c r="AF9" i="15" s="1"/>
  <c r="BI112" i="15"/>
  <c r="BE73" i="15"/>
  <c r="BF68" i="15"/>
  <c r="BK41" i="15"/>
  <c r="BK13" i="15"/>
  <c r="BD21" i="15"/>
  <c r="BA119" i="15"/>
  <c r="BA105" i="15"/>
  <c r="BC35" i="15"/>
  <c r="BG67" i="15"/>
  <c r="BD42" i="15"/>
  <c r="BJ12" i="15"/>
  <c r="BC74" i="15"/>
  <c r="BI62" i="15"/>
  <c r="BH29" i="15"/>
  <c r="BL36" i="15"/>
  <c r="BA67" i="15"/>
  <c r="BI84" i="15"/>
  <c r="BJ33" i="15"/>
  <c r="BB93" i="15"/>
  <c r="BB10" i="15"/>
  <c r="BL45" i="15"/>
  <c r="BH58" i="15"/>
  <c r="BE108" i="15"/>
  <c r="BD91" i="15"/>
  <c r="BK17" i="15"/>
  <c r="BH25" i="15"/>
  <c r="BC122" i="15"/>
  <c r="BJ23" i="15"/>
  <c r="BF121" i="15"/>
  <c r="BI61" i="15"/>
  <c r="BJ69" i="15"/>
  <c r="BF110" i="15"/>
  <c r="BA7" i="15"/>
  <c r="BF58" i="15"/>
  <c r="BL50" i="15"/>
  <c r="BC45" i="15"/>
  <c r="BF36" i="15"/>
  <c r="BJ35" i="15"/>
  <c r="BA49" i="15"/>
  <c r="BH14" i="15"/>
  <c r="BD118" i="15"/>
  <c r="BF93" i="15"/>
  <c r="BB13" i="15"/>
  <c r="BI99" i="15"/>
  <c r="BA89" i="15"/>
  <c r="BF126" i="15"/>
  <c r="BF12" i="15"/>
  <c r="BJ126" i="15"/>
  <c r="BH101" i="15"/>
  <c r="BD83" i="15"/>
  <c r="BC84" i="15"/>
  <c r="BJ94" i="15"/>
  <c r="BL97" i="15"/>
  <c r="BG87" i="15"/>
  <c r="BL109" i="15"/>
  <c r="BD114" i="15"/>
  <c r="BA39" i="15"/>
  <c r="BL75" i="15"/>
  <c r="BJ80" i="15"/>
  <c r="BD95" i="15"/>
  <c r="BL33" i="15"/>
  <c r="BL126" i="15"/>
  <c r="BE28" i="15"/>
  <c r="BD52" i="15"/>
  <c r="BA64" i="15"/>
  <c r="BB95" i="15"/>
  <c r="BL125" i="15"/>
  <c r="BA86" i="15"/>
  <c r="BL15" i="15"/>
  <c r="BL73" i="15"/>
  <c r="BK11" i="15"/>
  <c r="BJ13" i="15"/>
  <c r="BL47" i="15"/>
  <c r="BB18" i="15"/>
  <c r="BK90" i="15"/>
  <c r="BF43" i="15"/>
  <c r="BG63" i="15"/>
  <c r="BB53" i="15"/>
  <c r="BE124" i="15"/>
  <c r="BI60" i="15"/>
  <c r="BH75" i="15"/>
  <c r="BK88" i="15"/>
  <c r="BE29" i="15"/>
  <c r="BE77" i="15"/>
  <c r="BI17" i="15"/>
  <c r="BB25" i="15"/>
  <c r="BF102" i="15"/>
  <c r="BH11" i="15"/>
  <c r="BL60" i="15"/>
  <c r="BC21" i="15"/>
  <c r="BK50" i="15"/>
  <c r="BA72" i="15"/>
  <c r="BF32" i="15"/>
  <c r="BH23" i="15"/>
  <c r="BI125" i="15"/>
  <c r="BL83" i="15"/>
  <c r="BH61" i="15"/>
  <c r="BG86" i="15"/>
  <c r="BK58" i="15"/>
  <c r="BI120" i="15"/>
  <c r="BH122" i="15"/>
  <c r="BG29" i="15"/>
  <c r="BH126" i="15"/>
  <c r="BG85" i="15"/>
  <c r="BB100" i="15"/>
  <c r="BH15" i="15"/>
  <c r="BB58" i="15"/>
  <c r="BB101" i="15"/>
  <c r="BB98" i="15"/>
  <c r="BA77" i="15"/>
  <c r="BK93" i="15"/>
  <c r="BB27" i="15"/>
  <c r="BB57" i="15"/>
  <c r="BJ78" i="15"/>
  <c r="BF74" i="15"/>
  <c r="BD72" i="15"/>
  <c r="BH43" i="15"/>
  <c r="BH47" i="15"/>
  <c r="BL44" i="15"/>
  <c r="BB49" i="15"/>
  <c r="BJ73" i="15"/>
  <c r="BC70" i="15"/>
  <c r="BA124" i="15"/>
  <c r="BF73" i="15"/>
  <c r="BJ90" i="15"/>
  <c r="BF100" i="15"/>
  <c r="BJ15" i="15"/>
  <c r="BL81" i="15"/>
  <c r="BI16" i="15"/>
  <c r="BF28" i="15"/>
  <c r="BD80" i="15"/>
  <c r="BD11" i="15"/>
  <c r="BA50" i="15"/>
  <c r="BK96" i="15"/>
  <c r="BK118" i="15"/>
  <c r="BE78" i="15"/>
  <c r="BI34" i="15"/>
  <c r="BA100" i="15"/>
  <c r="BA63" i="15"/>
  <c r="BC110" i="15"/>
  <c r="BF119" i="15"/>
  <c r="BA79" i="15"/>
  <c r="BL108" i="15"/>
  <c r="BB85" i="15"/>
  <c r="BH105" i="15"/>
  <c r="BB106" i="15"/>
  <c r="BC113" i="15"/>
  <c r="BJ29" i="15"/>
  <c r="BK49" i="15"/>
  <c r="BL105" i="15"/>
  <c r="BH55" i="15"/>
  <c r="BK43" i="15"/>
  <c r="BG74" i="15"/>
  <c r="BI12" i="15"/>
  <c r="BI94" i="15"/>
  <c r="BF118" i="15"/>
  <c r="BG103" i="15"/>
  <c r="BB40" i="15"/>
  <c r="BB48" i="15"/>
  <c r="BI19" i="15"/>
  <c r="BC31" i="15"/>
  <c r="BA116" i="15"/>
  <c r="BK125" i="15"/>
  <c r="BD61" i="15"/>
  <c r="BK108" i="15"/>
  <c r="BC46" i="15"/>
  <c r="BD111" i="15"/>
  <c r="BF39" i="15"/>
  <c r="BL25" i="15"/>
  <c r="BK80" i="15"/>
  <c r="BB94" i="15"/>
  <c r="BH90" i="15"/>
  <c r="BC37" i="15"/>
  <c r="BB97" i="15"/>
  <c r="BH99" i="15"/>
  <c r="BJ85" i="15"/>
  <c r="BK28" i="15"/>
  <c r="BG115" i="15"/>
  <c r="BB120" i="15"/>
  <c r="BI46" i="15"/>
  <c r="BC78" i="15"/>
  <c r="BE36" i="15"/>
  <c r="BL14" i="15"/>
  <c r="BB29" i="15"/>
  <c r="BK22" i="15"/>
  <c r="BL124" i="15"/>
  <c r="BI39" i="15"/>
  <c r="BH21" i="15"/>
  <c r="BB108" i="15"/>
  <c r="BB107" i="15"/>
  <c r="BK85" i="15"/>
  <c r="BA43" i="15"/>
  <c r="BG123" i="15"/>
  <c r="BJ120" i="15"/>
  <c r="BH28" i="15"/>
  <c r="BA71" i="15"/>
  <c r="BD82" i="15"/>
  <c r="BG83" i="15"/>
  <c r="BF8" i="15"/>
  <c r="BL38" i="15"/>
  <c r="BB59" i="15"/>
  <c r="BL92" i="15"/>
  <c r="BI51" i="15"/>
  <c r="BI33" i="15"/>
  <c r="BK30" i="15"/>
  <c r="BK45" i="15"/>
  <c r="BE13" i="15"/>
  <c r="BJ40" i="15"/>
  <c r="BG18" i="15"/>
  <c r="BB80" i="15"/>
  <c r="BG33" i="15"/>
  <c r="BH7" i="15"/>
  <c r="BD59" i="15"/>
  <c r="BH96" i="15"/>
  <c r="BE113" i="15"/>
  <c r="BF27" i="15"/>
  <c r="BG53" i="15"/>
  <c r="BA19" i="15"/>
  <c r="BJ67" i="15"/>
  <c r="BG112" i="15"/>
  <c r="BG122" i="15"/>
  <c r="BI114" i="15"/>
  <c r="BD104" i="15"/>
  <c r="BJ7" i="15"/>
  <c r="BB54" i="15"/>
  <c r="BF89" i="15"/>
  <c r="BF48" i="15"/>
  <c r="BB113" i="15"/>
  <c r="BJ81" i="15"/>
  <c r="BJ68" i="15"/>
  <c r="BJ104" i="15"/>
  <c r="BH108" i="15"/>
  <c r="BH52" i="15"/>
  <c r="BE111" i="15"/>
  <c r="BG82" i="15"/>
  <c r="BE67" i="15"/>
  <c r="BE47" i="15"/>
  <c r="BA99" i="15"/>
  <c r="BE56" i="15"/>
  <c r="BA76" i="15"/>
  <c r="BJ17" i="15"/>
  <c r="BL91" i="15"/>
  <c r="BG92" i="15"/>
  <c r="BE104" i="15"/>
  <c r="BK117" i="15"/>
  <c r="BH53" i="15"/>
  <c r="BA65" i="15"/>
  <c r="BB16" i="15"/>
  <c r="BG40" i="15"/>
  <c r="BH37" i="15"/>
  <c r="BI28" i="15"/>
  <c r="BK47" i="15"/>
  <c r="BH64" i="15"/>
  <c r="BH124" i="15"/>
  <c r="BE99" i="15"/>
  <c r="BG102" i="15"/>
  <c r="BD29" i="15"/>
  <c r="BG43" i="15"/>
  <c r="BK74" i="15"/>
  <c r="BA27" i="15"/>
  <c r="BA45" i="15"/>
  <c r="BJ92" i="15"/>
  <c r="BC48" i="15"/>
  <c r="BA107" i="15"/>
  <c r="BG22" i="15"/>
  <c r="BK109" i="15"/>
  <c r="BF123" i="15"/>
  <c r="BI31" i="15"/>
  <c r="BJ56" i="15"/>
  <c r="BJ9" i="15"/>
  <c r="BC18" i="15"/>
  <c r="BF42" i="15"/>
  <c r="BF97" i="15"/>
  <c r="BH115" i="15"/>
  <c r="BB31" i="15"/>
  <c r="BK101" i="15"/>
  <c r="BE43" i="15"/>
  <c r="BL68" i="15"/>
  <c r="BD46" i="15"/>
  <c r="BC125" i="15"/>
  <c r="BA126" i="15"/>
  <c r="BF17" i="15"/>
  <c r="BA9" i="15"/>
  <c r="BI113" i="15"/>
  <c r="BL89" i="15"/>
  <c r="BB41" i="15"/>
  <c r="BD64" i="15"/>
  <c r="BC17" i="15"/>
  <c r="BH81" i="15"/>
  <c r="BI121" i="15"/>
  <c r="BI87" i="15"/>
  <c r="BK63" i="15"/>
  <c r="BE115" i="15"/>
  <c r="BD7" i="15"/>
  <c r="BF46" i="15"/>
  <c r="BG62" i="15"/>
  <c r="BC87" i="15"/>
  <c r="BG99" i="15"/>
  <c r="BL7" i="15"/>
  <c r="BH117" i="15"/>
  <c r="BG110" i="15"/>
  <c r="BF9" i="15"/>
  <c r="BI90" i="15"/>
  <c r="BH46" i="15"/>
  <c r="BK18" i="15"/>
  <c r="BL31" i="15"/>
  <c r="BD122" i="15"/>
  <c r="BK62" i="15"/>
  <c r="BH57" i="15"/>
  <c r="BF51" i="15"/>
  <c r="BD116" i="15"/>
  <c r="BK124" i="15"/>
  <c r="BJ87" i="15"/>
  <c r="BG31" i="15"/>
  <c r="BJ38" i="15"/>
  <c r="BH13" i="15"/>
  <c r="BD75" i="15"/>
  <c r="BE79" i="15"/>
  <c r="BK119" i="15"/>
  <c r="BC77" i="15"/>
  <c r="BE20" i="15"/>
  <c r="BB52" i="15"/>
  <c r="BL122" i="15"/>
  <c r="BA70" i="15"/>
  <c r="BK25" i="15"/>
  <c r="BJ46" i="15"/>
  <c r="BK68" i="15"/>
  <c r="BK126" i="15"/>
  <c r="BA54" i="15"/>
  <c r="BK29" i="15"/>
  <c r="BC11" i="15"/>
  <c r="BL104" i="15"/>
  <c r="BK115" i="15"/>
  <c r="BE37" i="15"/>
  <c r="BE86" i="15"/>
  <c r="BG105" i="15"/>
  <c r="BK100" i="15"/>
  <c r="BF87" i="15"/>
  <c r="BF22" i="15"/>
  <c r="BF29" i="15"/>
  <c r="BB76" i="15"/>
  <c r="BH89" i="15"/>
  <c r="BJ121" i="15"/>
  <c r="BK24" i="15"/>
  <c r="BL12" i="15"/>
  <c r="BD78" i="15"/>
  <c r="BC62" i="15"/>
  <c r="BH20" i="15"/>
  <c r="BA52" i="15"/>
  <c r="BI73" i="15"/>
  <c r="BK14" i="15"/>
  <c r="BA103" i="15"/>
  <c r="BK19" i="15"/>
  <c r="BE120" i="15"/>
  <c r="BD81" i="15"/>
  <c r="BC94" i="15"/>
  <c r="BE70" i="15"/>
  <c r="BI105" i="15"/>
  <c r="BD28" i="15"/>
  <c r="BL116" i="15"/>
  <c r="BC106" i="15"/>
  <c r="BI13" i="15"/>
  <c r="BG41" i="15"/>
  <c r="BK70" i="15"/>
  <c r="BG68" i="15"/>
  <c r="BH80" i="15"/>
  <c r="BF24" i="15"/>
  <c r="BI126" i="15"/>
  <c r="BB26" i="15"/>
  <c r="BI119" i="15"/>
  <c r="BD97" i="15"/>
  <c r="BI85" i="15"/>
  <c r="BH10" i="15"/>
  <c r="BH30" i="15"/>
  <c r="BE125" i="15"/>
  <c r="BL49" i="15"/>
  <c r="BL59" i="15"/>
  <c r="BH51" i="15"/>
  <c r="BK91" i="15"/>
  <c r="BF47" i="15"/>
  <c r="BE62" i="15"/>
  <c r="BE105" i="15"/>
  <c r="BI41" i="15"/>
  <c r="BD19" i="15"/>
  <c r="BL84" i="15"/>
  <c r="BA14" i="15"/>
  <c r="AI9" i="15" s="1"/>
  <c r="BE55" i="15"/>
  <c r="BH8" i="15"/>
  <c r="BF56" i="15"/>
  <c r="BE34" i="15"/>
  <c r="BH9" i="15"/>
  <c r="BF80" i="15"/>
  <c r="BG65" i="15"/>
  <c r="BH69" i="15"/>
  <c r="BJ113" i="15"/>
  <c r="BH39" i="15"/>
  <c r="BA110" i="15"/>
  <c r="BJ64" i="15"/>
  <c r="BC99" i="15"/>
  <c r="BB12" i="15"/>
  <c r="BL21" i="15"/>
  <c r="BL30" i="15"/>
  <c r="BB111" i="15"/>
  <c r="BA13" i="15"/>
  <c r="AH9" i="15" s="1"/>
  <c r="BJ16" i="15"/>
  <c r="BA87" i="15"/>
  <c r="BD92" i="15"/>
  <c r="BB11" i="15"/>
  <c r="BA56" i="15"/>
  <c r="BI111" i="15"/>
  <c r="BG78" i="15"/>
  <c r="BL20" i="15"/>
  <c r="BB36" i="15"/>
  <c r="BF75" i="15"/>
  <c r="BC75" i="15"/>
  <c r="BJ97" i="15"/>
  <c r="BE21" i="15"/>
  <c r="BF34" i="15"/>
  <c r="BE53" i="15"/>
  <c r="BA47" i="15"/>
  <c r="BI65" i="15"/>
  <c r="BA62" i="15"/>
  <c r="BI43" i="15"/>
  <c r="BB9" i="15"/>
  <c r="BD90" i="15"/>
  <c r="BK110" i="15"/>
  <c r="BI88" i="15"/>
  <c r="BI24" i="15"/>
  <c r="BL103" i="15"/>
  <c r="BD88" i="15"/>
  <c r="BH71" i="15"/>
  <c r="BL102" i="15"/>
  <c r="BH103" i="15"/>
  <c r="BH83" i="15"/>
  <c r="BL100" i="15"/>
  <c r="BC93" i="15"/>
  <c r="BA53" i="15"/>
  <c r="BB70" i="15"/>
  <c r="BI7" i="15"/>
  <c r="AF8" i="15" s="1"/>
  <c r="BJ106" i="15"/>
  <c r="BB103" i="15"/>
  <c r="BG48" i="15"/>
  <c r="BC54" i="15"/>
  <c r="BI23" i="15"/>
  <c r="BH34" i="15"/>
  <c r="BB44" i="15"/>
  <c r="BH114" i="15"/>
  <c r="BD71" i="15"/>
  <c r="BC61" i="15"/>
  <c r="BD66" i="15"/>
  <c r="BL63" i="15"/>
  <c r="BH56" i="15"/>
  <c r="BH45" i="15"/>
  <c r="BE76" i="15"/>
  <c r="BF112" i="15"/>
  <c r="BB38" i="15"/>
  <c r="BI20" i="15"/>
  <c r="BI70" i="15"/>
  <c r="BI66" i="15"/>
  <c r="BD123" i="15"/>
  <c r="BA78" i="15"/>
  <c r="BB79" i="15"/>
  <c r="BD18" i="15"/>
  <c r="BE57" i="15"/>
  <c r="BB82" i="15"/>
  <c r="BL69" i="15"/>
  <c r="BA93" i="15"/>
  <c r="BA120" i="15"/>
  <c r="BA35" i="15"/>
  <c r="BF31" i="15"/>
  <c r="BH121" i="15"/>
  <c r="BL48" i="15"/>
  <c r="BJ8" i="15"/>
  <c r="BK54" i="15"/>
  <c r="BL61" i="15"/>
  <c r="BE101" i="15"/>
  <c r="BG21" i="15"/>
  <c r="BE46" i="15"/>
  <c r="BA108" i="15"/>
  <c r="BC53" i="15"/>
  <c r="BJ77" i="15"/>
  <c r="BA80" i="15"/>
  <c r="BH33" i="15"/>
  <c r="BK97" i="15"/>
  <c r="BI83" i="15"/>
  <c r="BD49" i="15"/>
  <c r="BF62" i="15"/>
  <c r="BE74" i="15"/>
  <c r="BI71" i="15"/>
  <c r="BG39" i="15"/>
  <c r="BD84" i="15"/>
  <c r="BI93" i="15"/>
  <c r="BF55" i="15"/>
  <c r="BG117" i="15"/>
  <c r="BC121" i="15"/>
  <c r="BG116" i="15"/>
  <c r="BC76" i="15"/>
  <c r="BC8" i="15"/>
  <c r="BH24" i="15"/>
  <c r="BC115" i="15"/>
  <c r="BF38" i="15"/>
  <c r="BD67" i="15"/>
  <c r="BE19" i="15"/>
  <c r="BG56" i="15"/>
  <c r="BK46" i="15"/>
  <c r="BE54" i="15"/>
  <c r="BJ30" i="15"/>
  <c r="BF122" i="15"/>
  <c r="BC20" i="15"/>
  <c r="BK21" i="15"/>
  <c r="BK73" i="15"/>
  <c r="BK103" i="15"/>
  <c r="BB15" i="15"/>
  <c r="BC83" i="15"/>
  <c r="BD100" i="15"/>
  <c r="BA88" i="15"/>
  <c r="BK23" i="15"/>
  <c r="BL114" i="15"/>
  <c r="BL17" i="15"/>
  <c r="BK83" i="15"/>
  <c r="BF107" i="15"/>
  <c r="BB89" i="15"/>
  <c r="BI110" i="15"/>
  <c r="BG36" i="15"/>
  <c r="BI56" i="15"/>
  <c r="BJ55" i="15"/>
  <c r="BB84" i="15"/>
  <c r="BA114" i="15"/>
  <c r="BI118" i="15"/>
  <c r="BJ48" i="15"/>
  <c r="BC19" i="15"/>
  <c r="BF50" i="15"/>
  <c r="BK61" i="15"/>
  <c r="BC12" i="15"/>
  <c r="BJ45" i="15"/>
  <c r="BA26" i="15"/>
  <c r="BG59" i="15"/>
  <c r="BH27" i="15"/>
  <c r="BI47" i="15"/>
  <c r="BF120" i="15"/>
  <c r="BJ124" i="15"/>
  <c r="BH49" i="15"/>
  <c r="BA98" i="15"/>
  <c r="BH79" i="15"/>
  <c r="BF116" i="15"/>
  <c r="BF95" i="15"/>
  <c r="BL35" i="15"/>
  <c r="BJ117" i="15"/>
  <c r="BF71" i="15"/>
  <c r="BG15" i="15"/>
  <c r="BC91" i="15"/>
  <c r="BL51" i="15"/>
  <c r="BH17" i="15"/>
  <c r="BE107" i="15"/>
  <c r="BG54" i="15"/>
  <c r="BE66" i="15"/>
  <c r="BD110" i="15"/>
  <c r="BF59" i="15"/>
  <c r="BH68" i="15"/>
  <c r="BL26" i="15"/>
  <c r="BB7" i="15"/>
  <c r="BG14" i="15"/>
  <c r="BB35" i="15"/>
  <c r="BC112" i="15"/>
  <c r="BC7" i="15"/>
  <c r="BH74" i="15"/>
  <c r="BD47" i="15"/>
  <c r="BG126" i="15"/>
  <c r="BJ43" i="15"/>
  <c r="BE116" i="15"/>
  <c r="BL16" i="15"/>
  <c r="BG23" i="15"/>
  <c r="BI58" i="15"/>
  <c r="BB21" i="15"/>
  <c r="BF7" i="15"/>
  <c r="BK84" i="15"/>
  <c r="BC95" i="15"/>
  <c r="BE17" i="15"/>
  <c r="BA20" i="15"/>
  <c r="BK107" i="15"/>
  <c r="BL8" i="15"/>
  <c r="BI123" i="15"/>
  <c r="BF117" i="15"/>
  <c r="BL53" i="15"/>
  <c r="BJ58" i="15"/>
  <c r="BL88" i="15"/>
  <c r="BE49" i="15"/>
  <c r="BH26" i="15"/>
  <c r="BI11" i="15"/>
  <c r="BK76" i="15"/>
  <c r="BF76" i="15"/>
  <c r="BD103" i="15"/>
  <c r="BJ41" i="15"/>
  <c r="BC98" i="15"/>
  <c r="BD101" i="15"/>
  <c r="BH60" i="15"/>
  <c r="BB68" i="15"/>
  <c r="BB64" i="15"/>
  <c r="BF84" i="15"/>
  <c r="BG101" i="15"/>
  <c r="BE35" i="15"/>
  <c r="BD30" i="15"/>
  <c r="BE32" i="15"/>
  <c r="BH78" i="15"/>
  <c r="BH66" i="15"/>
  <c r="BG107" i="15"/>
  <c r="BK10" i="15"/>
  <c r="BG84" i="15"/>
  <c r="BK53" i="15"/>
  <c r="BA46" i="15"/>
  <c r="BH97" i="15"/>
  <c r="BG93" i="15"/>
  <c r="BI72" i="15"/>
  <c r="BA112" i="15"/>
  <c r="BA36" i="15"/>
  <c r="BC10" i="15"/>
  <c r="BB63" i="15"/>
  <c r="BI36" i="15"/>
  <c r="BC58" i="15"/>
  <c r="BB17" i="15"/>
  <c r="BJ32" i="15"/>
  <c r="BC111" i="15"/>
  <c r="BF115" i="15"/>
  <c r="BG16" i="15"/>
  <c r="BL22" i="15"/>
  <c r="BE83" i="15"/>
  <c r="BH38" i="15"/>
  <c r="BA94" i="15"/>
  <c r="BJ93" i="15"/>
  <c r="BI92" i="15"/>
  <c r="BC50" i="15"/>
  <c r="BF10" i="15"/>
  <c r="BC82" i="15"/>
  <c r="BK57" i="15"/>
  <c r="BI122" i="15"/>
  <c r="BF21" i="15"/>
  <c r="BL37" i="15"/>
  <c r="BD12" i="15"/>
  <c r="BH93" i="15"/>
  <c r="BK75" i="15"/>
  <c r="BB74" i="15"/>
  <c r="BG47" i="15"/>
  <c r="BC109" i="15"/>
  <c r="BD119" i="15"/>
  <c r="BF85" i="15"/>
  <c r="BF23" i="15"/>
  <c r="BG45" i="15"/>
  <c r="BE42" i="15"/>
  <c r="BC51" i="15"/>
  <c r="BF11" i="15"/>
  <c r="BC40" i="15"/>
  <c r="BA8" i="15"/>
  <c r="BL58" i="15"/>
  <c r="BA106" i="15"/>
  <c r="BA42" i="15"/>
  <c r="BF41" i="15"/>
  <c r="BF66" i="15"/>
  <c r="BB46" i="15"/>
  <c r="BK82" i="15"/>
  <c r="BK113" i="15"/>
  <c r="BC85" i="15"/>
  <c r="BK20" i="15"/>
  <c r="BI32" i="15"/>
  <c r="BE26" i="15"/>
  <c r="BH111" i="15"/>
  <c r="BI69" i="15"/>
  <c r="BD40" i="15"/>
  <c r="BJ36" i="15"/>
  <c r="BL11" i="15"/>
  <c r="BD32" i="15"/>
  <c r="BA122" i="15"/>
  <c r="BK56" i="15"/>
  <c r="BC104" i="15"/>
  <c r="BK95" i="15"/>
  <c r="BE8" i="15"/>
  <c r="BK111" i="15"/>
  <c r="BE38" i="15"/>
  <c r="BH82" i="15"/>
  <c r="BB50" i="15"/>
  <c r="BC107" i="15"/>
  <c r="BD121" i="15"/>
  <c r="BJ115" i="15"/>
  <c r="BG108" i="15"/>
  <c r="BE97" i="15"/>
  <c r="BG8" i="15"/>
  <c r="BH113" i="15"/>
  <c r="BH42" i="15"/>
  <c r="BI103" i="15"/>
  <c r="BE94" i="15"/>
  <c r="BB8" i="15"/>
  <c r="BB115" i="15"/>
  <c r="BD38" i="15"/>
  <c r="BA69" i="15"/>
  <c r="BK120" i="15"/>
  <c r="BD33" i="15"/>
  <c r="BD8" i="15"/>
  <c r="BH54" i="15"/>
  <c r="BC81" i="15"/>
  <c r="BC27" i="15"/>
  <c r="BL79" i="15"/>
  <c r="BI91" i="15"/>
  <c r="BH125" i="15"/>
  <c r="BI98" i="15"/>
  <c r="BC101" i="15"/>
  <c r="AG8" i="15"/>
  <c r="M3" i="7"/>
  <c r="N3" i="7"/>
  <c r="AH6" i="15"/>
  <c r="AG7" i="15"/>
  <c r="AG6" i="15"/>
  <c r="AH7" i="15"/>
  <c r="AI6" i="15"/>
  <c r="AF7" i="15"/>
  <c r="AF6" i="15"/>
  <c r="AI7" i="15"/>
  <c r="AN91" i="2"/>
  <c r="AO90" i="2"/>
  <c r="L3" i="7" l="1"/>
  <c r="O3" i="7" s="1"/>
  <c r="AJ8" i="15"/>
  <c r="K8" i="15" s="1"/>
  <c r="J8" i="15" s="1"/>
  <c r="AG9" i="15"/>
  <c r="AJ9" i="15" s="1"/>
  <c r="K9" i="15" s="1"/>
  <c r="J9" i="15" s="1"/>
  <c r="AJ7" i="15"/>
  <c r="K7" i="15" s="1"/>
  <c r="J7" i="15" s="1"/>
  <c r="AJ6" i="15"/>
  <c r="K6" i="15" s="1"/>
  <c r="J6" i="15" s="1"/>
  <c r="AN92" i="2"/>
  <c r="AO91" i="2"/>
  <c r="AN93" i="2" l="1"/>
  <c r="AO92" i="2"/>
  <c r="AN94" i="2" l="1"/>
  <c r="AO93" i="2"/>
  <c r="AN95" i="2" l="1"/>
  <c r="AO94" i="2"/>
  <c r="AN96" i="2" l="1"/>
  <c r="AO95" i="2"/>
  <c r="AN97" i="2" l="1"/>
  <c r="AO96" i="2"/>
  <c r="AN98" i="2" l="1"/>
  <c r="AO97" i="2"/>
  <c r="AN99" i="2" l="1"/>
  <c r="AO98" i="2"/>
  <c r="AN100" i="2" l="1"/>
  <c r="AO99" i="2"/>
  <c r="AN101" i="2" l="1"/>
  <c r="AO100" i="2"/>
  <c r="AN102" i="2" l="1"/>
  <c r="AO101" i="2"/>
  <c r="AN103" i="2" l="1"/>
  <c r="AO102" i="2"/>
  <c r="AN104" i="2" l="1"/>
  <c r="AO103" i="2"/>
  <c r="AN105" i="2" l="1"/>
  <c r="AO104" i="2"/>
  <c r="AN106" i="2" l="1"/>
  <c r="AO105" i="2"/>
  <c r="AN107" i="2" l="1"/>
  <c r="AO106" i="2"/>
  <c r="AN108" i="2" l="1"/>
  <c r="AO107" i="2"/>
  <c r="AN109" i="2" l="1"/>
  <c r="AO108" i="2"/>
  <c r="AN110" i="2" l="1"/>
  <c r="AO109" i="2"/>
  <c r="AN111" i="2" l="1"/>
  <c r="AO110" i="2"/>
  <c r="AN112" i="2" l="1"/>
  <c r="AO111" i="2"/>
  <c r="AN113" i="2" l="1"/>
  <c r="AO112" i="2"/>
  <c r="AN114" i="2" l="1"/>
  <c r="AO113" i="2"/>
  <c r="AN115" i="2" l="1"/>
  <c r="AO114" i="2"/>
  <c r="AN116" i="2" l="1"/>
  <c r="AO115" i="2"/>
  <c r="AN117" i="2" l="1"/>
  <c r="AO116" i="2"/>
  <c r="AN118" i="2" l="1"/>
  <c r="AO117" i="2"/>
  <c r="AN119" i="2" l="1"/>
  <c r="AO118" i="2"/>
  <c r="AN120" i="2" l="1"/>
  <c r="AO119" i="2"/>
  <c r="AN121" i="2" l="1"/>
  <c r="AO120" i="2"/>
  <c r="AN122" i="2" l="1"/>
  <c r="AO121" i="2"/>
  <c r="AN123" i="2" l="1"/>
  <c r="AO122" i="2"/>
  <c r="AN124" i="2" l="1"/>
  <c r="AO123" i="2"/>
  <c r="AN125" i="2" l="1"/>
  <c r="AO124" i="2"/>
  <c r="AN126" i="2" l="1"/>
  <c r="AO125" i="2"/>
  <c r="AN127" i="2" l="1"/>
  <c r="AO126" i="2"/>
  <c r="AN128" i="2" l="1"/>
  <c r="AO127" i="2"/>
  <c r="AN129" i="2" l="1"/>
  <c r="AO128" i="2"/>
  <c r="AN130" i="2" l="1"/>
  <c r="AO129" i="2"/>
  <c r="AN131" i="2" l="1"/>
  <c r="AO130" i="2"/>
  <c r="AN132" i="2" l="1"/>
  <c r="AO132" i="2" s="1"/>
  <c r="AO131" i="2"/>
</calcChain>
</file>

<file path=xl/sharedStrings.xml><?xml version="1.0" encoding="utf-8"?>
<sst xmlns="http://schemas.openxmlformats.org/spreadsheetml/2006/main" count="345" uniqueCount="249">
  <si>
    <t>チーム登録番号：</t>
    <rPh sb="3" eb="5">
      <t>トウロク</t>
    </rPh>
    <rPh sb="5" eb="7">
      <t>バンゴウ</t>
    </rPh>
    <phoneticPr fontId="2"/>
  </si>
  <si>
    <t>チーム名称：</t>
    <rPh sb="3" eb="5">
      <t>メイショウ</t>
    </rPh>
    <phoneticPr fontId="2"/>
  </si>
  <si>
    <t>チーム略称：</t>
    <rPh sb="3" eb="5">
      <t>リャクショウ</t>
    </rPh>
    <phoneticPr fontId="2"/>
  </si>
  <si>
    <t>申込責任者：</t>
    <rPh sb="0" eb="2">
      <t>モウシコミ</t>
    </rPh>
    <rPh sb="2" eb="5">
      <t>セキニンシャ</t>
    </rPh>
    <phoneticPr fontId="2"/>
  </si>
  <si>
    <t>連絡先住所：</t>
    <rPh sb="0" eb="3">
      <t>レンラクサキ</t>
    </rPh>
    <rPh sb="3" eb="5">
      <t>ジュウショ</t>
    </rPh>
    <phoneticPr fontId="2"/>
  </si>
  <si>
    <t>〒</t>
    <phoneticPr fontId="2"/>
  </si>
  <si>
    <t>℡</t>
    <phoneticPr fontId="2"/>
  </si>
  <si>
    <t>生年月日</t>
    <rPh sb="0" eb="2">
      <t>セイネン</t>
    </rPh>
    <rPh sb="2" eb="4">
      <t>ガッピ</t>
    </rPh>
    <phoneticPr fontId="2"/>
  </si>
  <si>
    <t>登録種別</t>
    <rPh sb="0" eb="2">
      <t>トウロク</t>
    </rPh>
    <rPh sb="2" eb="4">
      <t>シュベツ</t>
    </rPh>
    <phoneticPr fontId="2"/>
  </si>
  <si>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</si>
  <si>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</si>
  <si>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</si>
  <si>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チーム名</t>
    <rPh sb="3" eb="4">
      <t>メイ</t>
    </rPh>
    <phoneticPr fontId="2"/>
  </si>
  <si>
    <t>合計年齢</t>
    <rPh sb="0" eb="2">
      <t>ゴウケイ</t>
    </rPh>
    <rPh sb="2" eb="4">
      <t>ネンレイ</t>
    </rPh>
    <phoneticPr fontId="2"/>
  </si>
  <si>
    <t>第一泳者</t>
    <rPh sb="0" eb="2">
      <t>ダイイチ</t>
    </rPh>
    <rPh sb="2" eb="4">
      <t>エイシャ</t>
    </rPh>
    <phoneticPr fontId="2"/>
  </si>
  <si>
    <t>第二泳者</t>
    <rPh sb="0" eb="2">
      <t>ダイニ</t>
    </rPh>
    <rPh sb="2" eb="4">
      <t>エイシャ</t>
    </rPh>
    <phoneticPr fontId="2"/>
  </si>
  <si>
    <t>第三泳者</t>
    <rPh sb="0" eb="1">
      <t>ダイ</t>
    </rPh>
    <rPh sb="1" eb="2">
      <t>サン</t>
    </rPh>
    <rPh sb="2" eb="4">
      <t>エイシャ</t>
    </rPh>
    <phoneticPr fontId="2"/>
  </si>
  <si>
    <t>第四泳者</t>
    <rPh sb="0" eb="1">
      <t>ダイ</t>
    </rPh>
    <rPh sb="1" eb="2">
      <t>ヨン</t>
    </rPh>
    <rPh sb="2" eb="4">
      <t>エイシャ</t>
    </rPh>
    <phoneticPr fontId="2"/>
  </si>
  <si>
    <t>種目</t>
    <rPh sb="0" eb="2">
      <t>シュモク</t>
    </rPh>
    <phoneticPr fontId="2"/>
  </si>
  <si>
    <t>ｴﾝﾄﾘｰﾀｲﾑ</t>
    <phoneticPr fontId="2"/>
  </si>
  <si>
    <t>－</t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</si>
  <si>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</si>
  <si>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</si>
  <si>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Fax</t>
    <phoneticPr fontId="2"/>
  </si>
  <si>
    <t>メールアドレス</t>
    <phoneticPr fontId="2"/>
  </si>
  <si>
    <t>フリガナ</t>
    <phoneticPr fontId="2"/>
  </si>
  <si>
    <t>◎参加人数</t>
    <rPh sb="1" eb="3">
      <t>サンカ</t>
    </rPh>
    <rPh sb="3" eb="5">
      <t>ニンズウ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</si>
  <si>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</si>
  <si>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</si>
  <si>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</si>
  <si>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◎リレー種目数</t>
    <rPh sb="4" eb="6">
      <t>シュモク</t>
    </rPh>
    <rPh sb="6" eb="7">
      <t>スウ</t>
    </rPh>
    <phoneticPr fontId="2"/>
  </si>
  <si>
    <t>◎個人種目数</t>
    <rPh sb="1" eb="3">
      <t>コジン</t>
    </rPh>
    <rPh sb="3" eb="5">
      <t>シュモク</t>
    </rPh>
    <rPh sb="5" eb="6">
      <t>スウ</t>
    </rPh>
    <phoneticPr fontId="2"/>
  </si>
  <si>
    <t>女子メドレー</t>
    <rPh sb="0" eb="2">
      <t>ジョシ</t>
    </rPh>
    <phoneticPr fontId="2"/>
  </si>
  <si>
    <t>混合フリー</t>
    <rPh sb="0" eb="2">
      <t>コンゴウ</t>
    </rPh>
    <phoneticPr fontId="2"/>
  </si>
  <si>
    <t>リレー合計</t>
    <rPh sb="3" eb="5">
      <t>ゴウケイ</t>
    </rPh>
    <phoneticPr fontId="2"/>
  </si>
  <si>
    <t>◎申込金明細</t>
    <rPh sb="1" eb="3">
      <t>モウシコミ</t>
    </rPh>
    <rPh sb="3" eb="4">
      <t>キン</t>
    </rPh>
    <rPh sb="4" eb="6">
      <t>メイサイ</t>
    </rPh>
    <phoneticPr fontId="2"/>
  </si>
  <si>
    <t>リレー種目</t>
    <rPh sb="3" eb="5">
      <t>シュモク</t>
    </rPh>
    <phoneticPr fontId="2"/>
  </si>
  <si>
    <t>プログラム</t>
    <phoneticPr fontId="2"/>
  </si>
  <si>
    <t>合計金額</t>
    <rPh sb="0" eb="2">
      <t>ゴウケイ</t>
    </rPh>
    <rPh sb="2" eb="4">
      <t>キンガク</t>
    </rPh>
    <phoneticPr fontId="2"/>
  </si>
  <si>
    <t>【　男子　】</t>
    <rPh sb="2" eb="4">
      <t>ダンシ</t>
    </rPh>
    <phoneticPr fontId="2"/>
  </si>
  <si>
    <t>【　女子　】</t>
    <rPh sb="2" eb="4">
      <t>ジョシ</t>
    </rPh>
    <phoneticPr fontId="2"/>
  </si>
  <si>
    <t>２日目　種目①</t>
    <rPh sb="1" eb="2">
      <t>ニチ</t>
    </rPh>
    <rPh sb="2" eb="3">
      <t>メ</t>
    </rPh>
    <rPh sb="4" eb="6">
      <t>シュモク</t>
    </rPh>
    <phoneticPr fontId="2"/>
  </si>
  <si>
    <t>２日目　種目②</t>
    <rPh sb="1" eb="2">
      <t>ニチ</t>
    </rPh>
    <rPh sb="2" eb="3">
      <t>メ</t>
    </rPh>
    <rPh sb="4" eb="6">
      <t>シュモク</t>
    </rPh>
    <phoneticPr fontId="2"/>
  </si>
  <si>
    <t>出場種目数</t>
    <rPh sb="0" eb="2">
      <t>シュツジョウ</t>
    </rPh>
    <rPh sb="2" eb="4">
      <t>シュモク</t>
    </rPh>
    <rPh sb="4" eb="5">
      <t>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</si>
  <si>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</si>
  <si>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</si>
  <si>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</si>
  <si>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</si>
  <si>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＝</t>
    <phoneticPr fontId="2"/>
  </si>
  <si>
    <t>×</t>
    <phoneticPr fontId="2"/>
  </si>
  <si>
    <t>種目重複</t>
    <rPh sb="0" eb="2">
      <t>シュモク</t>
    </rPh>
    <rPh sb="2" eb="4">
      <t>チョウフク</t>
    </rPh>
    <phoneticPr fontId="2"/>
  </si>
  <si>
    <t>※個人種目の入力を先に行って下さい。</t>
    <rPh sb="1" eb="3">
      <t>コジン</t>
    </rPh>
    <rPh sb="3" eb="5">
      <t>シュモク</t>
    </rPh>
    <rPh sb="6" eb="8">
      <t>ニュウリョク</t>
    </rPh>
    <rPh sb="9" eb="10">
      <t>サキ</t>
    </rPh>
    <rPh sb="11" eb="12">
      <t>オコナ</t>
    </rPh>
    <rPh sb="14" eb="15">
      <t>クダ</t>
    </rPh>
    <phoneticPr fontId="2"/>
  </si>
  <si>
    <t>色のついた部分のみ入力願います。</t>
    <rPh sb="0" eb="1">
      <t>イロ</t>
    </rPh>
    <rPh sb="5" eb="7">
      <t>ブブン</t>
    </rPh>
    <rPh sb="9" eb="11">
      <t>ニュウリョク</t>
    </rPh>
    <rPh sb="11" eb="12">
      <t>ネガ</t>
    </rPh>
    <phoneticPr fontId="2"/>
  </si>
  <si>
    <t>申込書</t>
    <rPh sb="0" eb="3">
      <t>モウシコミショ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</si>
  <si>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</si>
  <si>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</si>
  <si>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責任者カナ</t>
    <rPh sb="0" eb="3">
      <t>セキニンシャ</t>
    </rPh>
    <phoneticPr fontId="2"/>
  </si>
  <si>
    <t>郵便番号</t>
    <rPh sb="0" eb="4">
      <t>ユウビンバンゴウ</t>
    </rPh>
    <phoneticPr fontId="2"/>
  </si>
  <si>
    <t>チーム名カナ</t>
    <rPh sb="3" eb="4">
      <t>メイ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</si>
  <si>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</si>
  <si>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</si>
  <si>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</si>
  <si>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</si>
  <si>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</si>
  <si>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参加人数</t>
    <rPh sb="0" eb="2">
      <t>サンカ</t>
    </rPh>
    <rPh sb="2" eb="4">
      <t>ニンズウ</t>
    </rPh>
    <phoneticPr fontId="2"/>
  </si>
  <si>
    <t>リレー種目数</t>
    <rPh sb="3" eb="5">
      <t>シュモク</t>
    </rPh>
    <rPh sb="5" eb="6">
      <t>スウ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</si>
  <si>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</si>
  <si>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ランキング</t>
    <phoneticPr fontId="2"/>
  </si>
  <si>
    <t>入金金額</t>
    <rPh sb="0" eb="2">
      <t>ニュウキン</t>
    </rPh>
    <rPh sb="2" eb="4">
      <t>キンガク</t>
    </rPh>
    <phoneticPr fontId="2"/>
  </si>
  <si>
    <t>No</t>
    <phoneticPr fontId="2"/>
  </si>
  <si>
    <t>種　　目</t>
    <rPh sb="0" eb="1">
      <t>タネ</t>
    </rPh>
    <rPh sb="3" eb="4">
      <t>メ</t>
    </rPh>
    <phoneticPr fontId="2"/>
  </si>
  <si>
    <t>氏名</t>
    <rPh sb="0" eb="2">
      <t>シメイ</t>
    </rPh>
    <phoneticPr fontId="2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</si>
  <si>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</si>
  <si>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</si>
  <si>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</si>
  <si>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</si>
  <si>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</si>
  <si>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</si>
  <si>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性別</t>
    <rPh sb="0" eb="2">
      <t>セイベツ</t>
    </rPh>
    <phoneticPr fontId="2"/>
  </si>
  <si>
    <t>区分No</t>
    <rPh sb="0" eb="2">
      <t>クブン</t>
    </rPh>
    <phoneticPr fontId="2"/>
  </si>
  <si>
    <t>JASF</t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</si>
  <si>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</si>
  <si>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</si>
  <si>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</si>
  <si>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</si>
  <si>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</si>
  <si>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エントリータイム</t>
    <phoneticPr fontId="2"/>
  </si>
  <si>
    <t>エントリータイム</t>
    <phoneticPr fontId="2"/>
  </si>
  <si>
    <t>性</t>
    <rPh sb="0" eb="1">
      <t>セイ</t>
    </rPh>
    <phoneticPr fontId="2"/>
  </si>
  <si>
    <t>重複</t>
    <rPh sb="0" eb="2">
      <t>チョウフク</t>
    </rPh>
    <phoneticPr fontId="2"/>
  </si>
  <si>
    <t>①</t>
    <phoneticPr fontId="2"/>
  </si>
  <si>
    <t>②</t>
    <phoneticPr fontId="2"/>
  </si>
  <si>
    <t>大会名</t>
    <rPh sb="0" eb="2">
      <t>タイカイ</t>
    </rPh>
    <rPh sb="2" eb="3">
      <t>メイ</t>
    </rPh>
    <phoneticPr fontId="2"/>
  </si>
  <si>
    <t>訂正締切日</t>
    <rPh sb="0" eb="2">
      <t>テイセイ</t>
    </rPh>
    <rPh sb="2" eb="5">
      <t>シメキリビ</t>
    </rPh>
    <phoneticPr fontId="2"/>
  </si>
  <si>
    <t>返信宛先</t>
    <rPh sb="0" eb="2">
      <t>ヘンシン</t>
    </rPh>
    <rPh sb="2" eb="4">
      <t>アテサキ</t>
    </rPh>
    <phoneticPr fontId="2"/>
  </si>
  <si>
    <t>部</t>
    <rPh sb="0" eb="1">
      <t>ブ</t>
    </rPh>
    <phoneticPr fontId="2"/>
  </si>
  <si>
    <t>ｴﾝﾄﾘｰ数</t>
    <rPh sb="5" eb="6">
      <t>スウ</t>
    </rPh>
    <phoneticPr fontId="2"/>
  </si>
  <si>
    <t>プロNo</t>
    <phoneticPr fontId="2"/>
  </si>
  <si>
    <t>種目番号</t>
    <rPh sb="0" eb="2">
      <t>シュモク</t>
    </rPh>
    <rPh sb="2" eb="4">
      <t>バンゴウ</t>
    </rPh>
    <phoneticPr fontId="2"/>
  </si>
  <si>
    <t>種目名</t>
    <rPh sb="0" eb="2">
      <t>シュモク</t>
    </rPh>
    <rPh sb="2" eb="3">
      <t>メイ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</si>
  <si>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</si>
  <si>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</si>
  <si>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</si>
  <si>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</si>
  <si>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数</t>
    <rPh sb="0" eb="1">
      <t>カズ</t>
    </rPh>
    <phoneticPr fontId="2"/>
  </si>
  <si>
    <t>No区分</t>
    <rPh sb="2" eb="4">
      <t>クブン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</si>
  <si>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</si>
  <si>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</si>
  <si>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</si>
  <si>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</si>
  <si>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計</t>
    <rPh sb="0" eb="1">
      <t>ケイ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</si>
  <si>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</si>
  <si>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</si>
  <si>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</si>
  <si>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</si>
  <si>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No</t>
    <phoneticPr fontId="2"/>
  </si>
  <si>
    <t>番号</t>
    <rPh sb="0" eb="2">
      <t>バンゴウ</t>
    </rPh>
    <phoneticPr fontId="2"/>
  </si>
  <si>
    <t>ｴﾝﾄﾘｰﾀｲﾑ</t>
    <phoneticPr fontId="2"/>
  </si>
  <si>
    <t>No.</t>
    <phoneticPr fontId="2"/>
  </si>
  <si>
    <t>泳者No</t>
    <rPh sb="0" eb="2">
      <t>エイシャ</t>
    </rPh>
    <phoneticPr fontId="2"/>
  </si>
  <si>
    <t>種目数</t>
    <rPh sb="0" eb="2">
      <t>シュモク</t>
    </rPh>
    <rPh sb="2" eb="3">
      <t>スウ</t>
    </rPh>
    <phoneticPr fontId="2"/>
  </si>
  <si>
    <t>プロNo氏名</t>
    <rPh sb="4" eb="6">
      <t>シメイ</t>
    </rPh>
    <phoneticPr fontId="2"/>
  </si>
  <si>
    <t>プロ</t>
    <phoneticPr fontId="2"/>
  </si>
  <si>
    <t>泳者4No</t>
    <rPh sb="0" eb="2">
      <t>エイシャ</t>
    </rPh>
    <phoneticPr fontId="16"/>
  </si>
  <si>
    <t>泳者3No</t>
    <rPh sb="0" eb="2">
      <t>エイシャ</t>
    </rPh>
    <phoneticPr fontId="16"/>
  </si>
  <si>
    <t>泳者2No</t>
    <rPh sb="0" eb="2">
      <t>エイシャ</t>
    </rPh>
    <phoneticPr fontId="16"/>
  </si>
  <si>
    <t>泳者1No</t>
    <rPh sb="0" eb="2">
      <t>エイシャ</t>
    </rPh>
    <phoneticPr fontId="16"/>
  </si>
  <si>
    <t>距離</t>
    <rPh sb="0" eb="2">
      <t>キョリ</t>
    </rPh>
    <phoneticPr fontId="16"/>
  </si>
  <si>
    <t>種目No</t>
    <rPh sb="0" eb="2">
      <t>シュモク</t>
    </rPh>
    <phoneticPr fontId="16"/>
  </si>
  <si>
    <t>オープン</t>
    <phoneticPr fontId="16"/>
  </si>
  <si>
    <t>団体番号</t>
    <rPh sb="0" eb="2">
      <t>ダンタイ</t>
    </rPh>
    <rPh sb="2" eb="4">
      <t>バンゴウ</t>
    </rPh>
    <phoneticPr fontId="16"/>
  </si>
  <si>
    <t>エントリータイム</t>
    <phoneticPr fontId="16"/>
  </si>
  <si>
    <t>区分No</t>
    <rPh sb="0" eb="2">
      <t>クブン</t>
    </rPh>
    <phoneticPr fontId="16"/>
  </si>
  <si>
    <t>学種</t>
    <rPh sb="0" eb="1">
      <t>ガク</t>
    </rPh>
    <rPh sb="1" eb="2">
      <t>シュ</t>
    </rPh>
    <phoneticPr fontId="16"/>
  </si>
  <si>
    <t>チーム名カナ</t>
    <rPh sb="3" eb="4">
      <t>メイ</t>
    </rPh>
    <phoneticPr fontId="16"/>
  </si>
  <si>
    <t>チーム名</t>
    <rPh sb="3" eb="4">
      <t>メイ</t>
    </rPh>
    <phoneticPr fontId="16"/>
  </si>
  <si>
    <t>性別</t>
    <rPh sb="0" eb="2">
      <t>セイベツ</t>
    </rPh>
    <phoneticPr fontId="16"/>
  </si>
  <si>
    <t>年齢</t>
    <rPh sb="0" eb="2">
      <t>ネンレイ</t>
    </rPh>
    <phoneticPr fontId="2"/>
  </si>
  <si>
    <t>選手No</t>
    <rPh sb="0" eb="2">
      <t>センシュ</t>
    </rPh>
    <phoneticPr fontId="2"/>
  </si>
  <si>
    <t>※リレーのみ出場できる場合</t>
    <rPh sb="6" eb="8">
      <t>シュツジョウ</t>
    </rPh>
    <rPh sb="11" eb="13">
      <t>バアイ</t>
    </rPh>
    <phoneticPr fontId="2"/>
  </si>
  <si>
    <t>ＹとＺを変更すること。</t>
    <rPh sb="4" eb="6">
      <t>ヘンコウ</t>
    </rPh>
    <phoneticPr fontId="2"/>
  </si>
  <si>
    <t>混合メドレー</t>
    <rPh sb="0" eb="2">
      <t>コンゴウ</t>
    </rPh>
    <phoneticPr fontId="2"/>
  </si>
  <si>
    <t>個人種目</t>
    <rPh sb="0" eb="2">
      <t>コジン</t>
    </rPh>
    <rPh sb="2" eb="4">
      <t>シュモク</t>
    </rPh>
    <phoneticPr fontId="2"/>
  </si>
  <si>
    <t>100m自　由　形</t>
    <rPh sb="4" eb="5">
      <t>ジ</t>
    </rPh>
    <rPh sb="6" eb="7">
      <t>ヨシ</t>
    </rPh>
    <rPh sb="8" eb="9">
      <t>カタチ</t>
    </rPh>
    <phoneticPr fontId="2"/>
  </si>
  <si>
    <t>100m背　泳　ぎ</t>
    <rPh sb="4" eb="5">
      <t>セ</t>
    </rPh>
    <rPh sb="6" eb="7">
      <t>エイ</t>
    </rPh>
    <phoneticPr fontId="2"/>
  </si>
  <si>
    <t>100mバタフライ</t>
    <phoneticPr fontId="2"/>
  </si>
  <si>
    <t>100m平　泳　ぎ</t>
    <rPh sb="4" eb="5">
      <t>ヒラ</t>
    </rPh>
    <rPh sb="6" eb="7">
      <t>エイ</t>
    </rPh>
    <phoneticPr fontId="2"/>
  </si>
  <si>
    <t xml:space="preserve"> 50m自　由　形</t>
    <rPh sb="4" eb="5">
      <t>ジ</t>
    </rPh>
    <rPh sb="6" eb="7">
      <t>ヨシ</t>
    </rPh>
    <rPh sb="8" eb="9">
      <t>カタチ</t>
    </rPh>
    <phoneticPr fontId="2"/>
  </si>
  <si>
    <t xml:space="preserve"> 50m背　泳　ぎ</t>
    <rPh sb="4" eb="5">
      <t>セ</t>
    </rPh>
    <rPh sb="6" eb="7">
      <t>エイ</t>
    </rPh>
    <phoneticPr fontId="2"/>
  </si>
  <si>
    <t xml:space="preserve"> 50mバタフライ</t>
    <phoneticPr fontId="2"/>
  </si>
  <si>
    <t xml:space="preserve"> 50m平　泳　ぎ</t>
    <rPh sb="4" eb="5">
      <t>ヒラ</t>
    </rPh>
    <rPh sb="6" eb="7">
      <t>エイ</t>
    </rPh>
    <phoneticPr fontId="2"/>
  </si>
  <si>
    <t>個人ID番号</t>
    <rPh sb="0" eb="2">
      <t>コジン</t>
    </rPh>
    <rPh sb="4" eb="6">
      <t>バンゴウ</t>
    </rPh>
    <phoneticPr fontId="2"/>
  </si>
  <si>
    <t>チーム参加費(Web申込)　※ﾌﾟﾛｸﾞﾗﾑが１部を含む</t>
    <rPh sb="3" eb="5">
      <t>サンカ</t>
    </rPh>
    <rPh sb="10" eb="12">
      <t>モウシコ</t>
    </rPh>
    <rPh sb="24" eb="25">
      <t>ブ</t>
    </rPh>
    <phoneticPr fontId="2"/>
  </si>
  <si>
    <t>チームID</t>
    <phoneticPr fontId="2"/>
  </si>
  <si>
    <t>混合</t>
    <rPh sb="0" eb="2">
      <t>コンゴウ</t>
    </rPh>
    <phoneticPr fontId="2"/>
  </si>
  <si>
    <t>男子メドレー</t>
    <rPh sb="0" eb="2">
      <t>ダンシ</t>
    </rPh>
    <phoneticPr fontId="2"/>
  </si>
  <si>
    <t>女子フリー</t>
    <rPh sb="0" eb="2">
      <t>ジョシ</t>
    </rPh>
    <phoneticPr fontId="2"/>
  </si>
  <si>
    <t>男子フリー</t>
    <rPh sb="0" eb="2">
      <t>ダンシ</t>
    </rPh>
    <phoneticPr fontId="2"/>
  </si>
  <si>
    <t>Ver1.0</t>
    <phoneticPr fontId="2"/>
  </si>
  <si>
    <t>チーム登録</t>
    <rPh sb="3" eb="5">
      <t>トウロク</t>
    </rPh>
    <phoneticPr fontId="2"/>
  </si>
  <si>
    <t>リレー申込書</t>
    <rPh sb="3" eb="6">
      <t>モウシコミショ</t>
    </rPh>
    <phoneticPr fontId="2"/>
  </si>
  <si>
    <t>個人申込書</t>
    <rPh sb="0" eb="2">
      <t>コジン</t>
    </rPh>
    <rPh sb="2" eb="5">
      <t>モウシコミショ</t>
    </rPh>
    <phoneticPr fontId="2"/>
  </si>
  <si>
    <t>氏名2</t>
    <rPh sb="0" eb="2">
      <t>シメイ</t>
    </rPh>
    <phoneticPr fontId="2"/>
  </si>
  <si>
    <t>選手No</t>
    <rPh sb="0" eb="2">
      <t>センシュ</t>
    </rPh>
    <phoneticPr fontId="2"/>
  </si>
  <si>
    <t>4×50mフリーリレー</t>
    <phoneticPr fontId="2"/>
  </si>
  <si>
    <t>4×50mメドレーリレー</t>
    <phoneticPr fontId="2"/>
  </si>
  <si>
    <t>男子4×25mフリーリレー</t>
    <rPh sb="0" eb="2">
      <t>ダンシ</t>
    </rPh>
    <phoneticPr fontId="2"/>
  </si>
  <si>
    <t>男子4×50mフリーリレー</t>
    <rPh sb="0" eb="2">
      <t>ダンシ</t>
    </rPh>
    <phoneticPr fontId="2"/>
  </si>
  <si>
    <t>男子4×25mメドレーリレー</t>
    <rPh sb="0" eb="2">
      <t>ダンシ</t>
    </rPh>
    <phoneticPr fontId="2"/>
  </si>
  <si>
    <t>男子4×50mメドレーリレー</t>
    <rPh sb="0" eb="2">
      <t>ダンシ</t>
    </rPh>
    <phoneticPr fontId="2"/>
  </si>
  <si>
    <t>女子4×25mフリーリレー</t>
  </si>
  <si>
    <t>女子4×50mフリーリレー</t>
  </si>
  <si>
    <t>女子4×25mメドレーリレー</t>
  </si>
  <si>
    <t>女子4×50mメドレーリレー</t>
  </si>
  <si>
    <t>混合4×25mフリーリレー</t>
  </si>
  <si>
    <t>混合4×50mフリーリレー</t>
  </si>
  <si>
    <t>混合4×25mメドレーリレー</t>
  </si>
  <si>
    <t>混合4×50mメドレーリレー</t>
  </si>
  <si>
    <t>名</t>
    <rPh sb="0" eb="1">
      <t>メイ</t>
    </rPh>
    <phoneticPr fontId="2"/>
  </si>
  <si>
    <t>チーム略称フリガナ：</t>
    <rPh sb="3" eb="5">
      <t>リャクショウ</t>
    </rPh>
    <phoneticPr fontId="2"/>
  </si>
  <si>
    <t>ＴＥＬ：</t>
    <phoneticPr fontId="2"/>
  </si>
  <si>
    <t>ＦＡＸ：</t>
    <phoneticPr fontId="2"/>
  </si>
  <si>
    <t>メールアドレス：</t>
    <phoneticPr fontId="2"/>
  </si>
  <si>
    <t>：大会初日</t>
    <rPh sb="1" eb="3">
      <t>タイカイ</t>
    </rPh>
    <rPh sb="3" eb="5">
      <t>ショニチ</t>
    </rPh>
    <phoneticPr fontId="2"/>
  </si>
  <si>
    <t>：大会最終日</t>
    <rPh sb="1" eb="3">
      <t>タイカイ</t>
    </rPh>
    <rPh sb="3" eb="6">
      <t>サイシュウビ</t>
    </rPh>
    <phoneticPr fontId="2"/>
  </si>
  <si>
    <t>：申込み締切日</t>
    <rPh sb="1" eb="3">
      <t>モウシコ</t>
    </rPh>
    <rPh sb="4" eb="7">
      <t>シメキリビ</t>
    </rPh>
    <phoneticPr fontId="2"/>
  </si>
  <si>
    <t>【申込み方法】</t>
    <rPh sb="1" eb="3">
      <t>モウシコ</t>
    </rPh>
    <rPh sb="4" eb="6">
      <t>ホウホウ</t>
    </rPh>
    <phoneticPr fontId="2"/>
  </si>
  <si>
    <t>　（桃色網掛け部分は入力必須項目です）</t>
    <rPh sb="2" eb="4">
      <t>モモイロ</t>
    </rPh>
    <rPh sb="4" eb="6">
      <t>アミカ</t>
    </rPh>
    <rPh sb="7" eb="9">
      <t>ブブン</t>
    </rPh>
    <rPh sb="10" eb="12">
      <t>ニュウリョク</t>
    </rPh>
    <rPh sb="12" eb="14">
      <t>ヒッス</t>
    </rPh>
    <rPh sb="14" eb="16">
      <t>コウモク</t>
    </rPh>
    <phoneticPr fontId="2"/>
  </si>
  <si>
    <t>　◎個人ＩＤ番号は2016年度からの新ＩＤ番号（８桁）を入力して下さい。</t>
    <rPh sb="2" eb="4">
      <t>コジン</t>
    </rPh>
    <rPh sb="6" eb="8">
      <t>バンゴウ</t>
    </rPh>
    <rPh sb="13" eb="15">
      <t>ネンド</t>
    </rPh>
    <rPh sb="18" eb="19">
      <t>シン</t>
    </rPh>
    <rPh sb="21" eb="23">
      <t>バンゴウ</t>
    </rPh>
    <rPh sb="25" eb="26">
      <t>ケタ</t>
    </rPh>
    <rPh sb="28" eb="30">
      <t>ニュウリョク</t>
    </rPh>
    <rPh sb="32" eb="33">
      <t>クダ</t>
    </rPh>
    <phoneticPr fontId="2"/>
  </si>
  <si>
    <t>　◎個人ＩＤ番号、氏名、歴年齢がマスターズ個人登録確認書と相違なき事を必ずご確認ください。</t>
    <rPh sb="2" eb="4">
      <t>コジン</t>
    </rPh>
    <rPh sb="6" eb="8">
      <t>バンゴウ</t>
    </rPh>
    <rPh sb="9" eb="11">
      <t>シメイ</t>
    </rPh>
    <rPh sb="12" eb="13">
      <t>レキ</t>
    </rPh>
    <rPh sb="13" eb="15">
      <t>ネンレイ</t>
    </rPh>
    <rPh sb="21" eb="23">
      <t>コジン</t>
    </rPh>
    <rPh sb="23" eb="25">
      <t>トウロク</t>
    </rPh>
    <rPh sb="25" eb="28">
      <t>カクニンショ</t>
    </rPh>
    <rPh sb="29" eb="31">
      <t>ソウイ</t>
    </rPh>
    <rPh sb="33" eb="34">
      <t>コト</t>
    </rPh>
    <rPh sb="35" eb="36">
      <t>カナラ</t>
    </rPh>
    <rPh sb="38" eb="40">
      <t>カクニン</t>
    </rPh>
    <phoneticPr fontId="2"/>
  </si>
  <si>
    <t>　　２０１５年度までの個人ＩＤ番号（１０桁）では申込み出来ません。</t>
    <rPh sb="6" eb="8">
      <t>ネンド</t>
    </rPh>
    <rPh sb="11" eb="13">
      <t>コジン</t>
    </rPh>
    <rPh sb="15" eb="17">
      <t>バンゴウ</t>
    </rPh>
    <rPh sb="20" eb="21">
      <t>ケタ</t>
    </rPh>
    <rPh sb="24" eb="26">
      <t>モウシコ</t>
    </rPh>
    <rPh sb="27" eb="29">
      <t>デキ</t>
    </rPh>
    <phoneticPr fontId="2"/>
  </si>
  <si>
    <t>　（リレー種目に出場する場合のみ）</t>
    <rPh sb="5" eb="7">
      <t>シュモク</t>
    </rPh>
    <rPh sb="8" eb="10">
      <t>シュツジョウ</t>
    </rPh>
    <rPh sb="12" eb="14">
      <t>バアイ</t>
    </rPh>
    <phoneticPr fontId="2"/>
  </si>
  <si>
    <t>① 上記チーム情報並びにプログラム・ランキング購入部数を入力します。</t>
    <rPh sb="2" eb="4">
      <t>ジョウキ</t>
    </rPh>
    <rPh sb="7" eb="9">
      <t>ジョウホウ</t>
    </rPh>
    <rPh sb="9" eb="10">
      <t>ナラ</t>
    </rPh>
    <rPh sb="23" eb="25">
      <t>コウニュウ</t>
    </rPh>
    <rPh sb="25" eb="27">
      <t>ブスウ</t>
    </rPh>
    <rPh sb="28" eb="30">
      <t>ニュウリョク</t>
    </rPh>
    <phoneticPr fontId="2"/>
  </si>
  <si>
    <t>② 「個人申込書」シートにて、個人のエントリーデータを入力します。</t>
    <rPh sb="3" eb="5">
      <t>コジン</t>
    </rPh>
    <rPh sb="5" eb="8">
      <t>モウシコミショ</t>
    </rPh>
    <rPh sb="15" eb="17">
      <t>コジン</t>
    </rPh>
    <rPh sb="27" eb="29">
      <t>ニュウリョク</t>
    </rPh>
    <phoneticPr fontId="2"/>
  </si>
  <si>
    <t>③ 「リレー申込書」シートにて、リレー種目のエントリーデータを入力します。</t>
    <rPh sb="6" eb="9">
      <t>モウシコミショ</t>
    </rPh>
    <rPh sb="19" eb="21">
      <t>シュモク</t>
    </rPh>
    <rPh sb="31" eb="33">
      <t>ニュウリョク</t>
    </rPh>
    <phoneticPr fontId="2"/>
  </si>
  <si>
    <t>④ 「申込集計」シートにて、申込み内容に間違いがないことを確認します。</t>
    <rPh sb="3" eb="5">
      <t>モウシコミ</t>
    </rPh>
    <rPh sb="5" eb="7">
      <t>シュウケイ</t>
    </rPh>
    <rPh sb="14" eb="16">
      <t>モウシコ</t>
    </rPh>
    <rPh sb="17" eb="19">
      <t>ナイヨウ</t>
    </rPh>
    <rPh sb="20" eb="22">
      <t>マチガ</t>
    </rPh>
    <rPh sb="29" eb="31">
      <t>カクニン</t>
    </rPh>
    <phoneticPr fontId="2"/>
  </si>
  <si>
    <t>⑥ メール送信後３日以内に参加費を振込み、振込票のコピーと誓約書を下記までお送りください。</t>
    <rPh sb="5" eb="7">
      <t>ソウシン</t>
    </rPh>
    <rPh sb="7" eb="8">
      <t>ゴ</t>
    </rPh>
    <rPh sb="9" eb="10">
      <t>ニチ</t>
    </rPh>
    <rPh sb="10" eb="12">
      <t>イナイ</t>
    </rPh>
    <rPh sb="13" eb="15">
      <t>サンカ</t>
    </rPh>
    <rPh sb="15" eb="16">
      <t>ヒ</t>
    </rPh>
    <rPh sb="17" eb="19">
      <t>フリコ</t>
    </rPh>
    <rPh sb="21" eb="23">
      <t>フリコミ</t>
    </rPh>
    <rPh sb="23" eb="24">
      <t>ヒョウ</t>
    </rPh>
    <rPh sb="29" eb="32">
      <t>セイヤクショ</t>
    </rPh>
    <rPh sb="33" eb="35">
      <t>カキ</t>
    </rPh>
    <rPh sb="38" eb="39">
      <t>オク</t>
    </rPh>
    <phoneticPr fontId="2"/>
  </si>
  <si>
    <t>　 誓約書は東京都水泳協会ホームページからダウンロードをしてご使用ください。</t>
    <rPh sb="2" eb="5">
      <t>セイヤクショ</t>
    </rPh>
    <rPh sb="6" eb="9">
      <t>トウキョウト</t>
    </rPh>
    <rPh sb="9" eb="11">
      <t>スイエイ</t>
    </rPh>
    <rPh sb="11" eb="13">
      <t>キョウカイ</t>
    </rPh>
    <rPh sb="31" eb="33">
      <t>シヨウ</t>
    </rPh>
    <phoneticPr fontId="2"/>
  </si>
  <si>
    <t>　　　郵送先　〒150-0012 東京都渋谷区広尾 1-3-18広尾オフィスビル８ Ｆ</t>
    <rPh sb="3" eb="5">
      <t>ユウソウ</t>
    </rPh>
    <rPh sb="5" eb="6">
      <t>サキ</t>
    </rPh>
    <phoneticPr fontId="2"/>
  </si>
  <si>
    <t>　　　　　　　　　　　　（公財）東京都水泳協会 東京都マスターズ係</t>
    <phoneticPr fontId="2"/>
  </si>
  <si>
    <t>歴年齢</t>
    <rPh sb="0" eb="1">
      <t>レキ</t>
    </rPh>
    <rPh sb="1" eb="3">
      <t>ネンレイ</t>
    </rPh>
    <phoneticPr fontId="2"/>
  </si>
  <si>
    <t>4×25mフリーリレー</t>
    <phoneticPr fontId="2"/>
  </si>
  <si>
    <t>4×25mメドレーリレー</t>
    <phoneticPr fontId="2"/>
  </si>
  <si>
    <t>⑤ 本ファイルを添付ファイルとして　kanagawa@tdsystem.co.jp　へメール送信します。</t>
    <rPh sb="2" eb="3">
      <t>ホン</t>
    </rPh>
    <rPh sb="8" eb="10">
      <t>テンプ</t>
    </rPh>
    <rPh sb="46" eb="48">
      <t>ソウシン</t>
    </rPh>
    <phoneticPr fontId="2"/>
  </si>
  <si>
    <t xml:space="preserve"> 25m自　由　形</t>
    <rPh sb="4" eb="5">
      <t>ジ</t>
    </rPh>
    <rPh sb="6" eb="7">
      <t>ヨシ</t>
    </rPh>
    <rPh sb="8" eb="9">
      <t>カタチ</t>
    </rPh>
    <phoneticPr fontId="2"/>
  </si>
  <si>
    <t xml:space="preserve"> 25m平　泳　ぎ</t>
    <rPh sb="4" eb="5">
      <t>ヒラ</t>
    </rPh>
    <rPh sb="6" eb="7">
      <t>エイ</t>
    </rPh>
    <phoneticPr fontId="2"/>
  </si>
  <si>
    <t xml:space="preserve"> 25mバタフライ</t>
    <phoneticPr fontId="2"/>
  </si>
  <si>
    <t xml:space="preserve"> 25m背　泳　ぎ</t>
    <rPh sb="4" eb="5">
      <t>セ</t>
    </rPh>
    <rPh sb="6" eb="7">
      <t>エイ</t>
    </rPh>
    <phoneticPr fontId="2"/>
  </si>
  <si>
    <t>100m個人メドレー</t>
    <rPh sb="4" eb="6">
      <t>コジン</t>
    </rPh>
    <phoneticPr fontId="2"/>
  </si>
  <si>
    <t>プログラム</t>
    <phoneticPr fontId="2"/>
  </si>
  <si>
    <t>プログラム</t>
    <phoneticPr fontId="2"/>
  </si>
  <si>
    <t>◎競技役員記入欄</t>
    <rPh sb="1" eb="3">
      <t>キョウギ</t>
    </rPh>
    <rPh sb="3" eb="5">
      <t>ヤクイン</t>
    </rPh>
    <rPh sb="5" eb="7">
      <t>キニュウ</t>
    </rPh>
    <rPh sb="7" eb="8">
      <t>ラン</t>
    </rPh>
    <phoneticPr fontId="2"/>
  </si>
  <si>
    <t>役員派遣期日</t>
    <rPh sb="0" eb="2">
      <t>ヤクイン</t>
    </rPh>
    <rPh sb="2" eb="4">
      <t>ハケン</t>
    </rPh>
    <rPh sb="4" eb="6">
      <t>キジツ</t>
    </rPh>
    <phoneticPr fontId="2"/>
  </si>
  <si>
    <t>氏　　名</t>
    <rPh sb="0" eb="1">
      <t>シ</t>
    </rPh>
    <rPh sb="3" eb="4">
      <t>メイ</t>
    </rPh>
    <phoneticPr fontId="2"/>
  </si>
  <si>
    <t>希望役職</t>
    <rPh sb="0" eb="2">
      <t>キボウ</t>
    </rPh>
    <rPh sb="2" eb="4">
      <t>ヤクショク</t>
    </rPh>
    <phoneticPr fontId="2"/>
  </si>
  <si>
    <t>公認競技役員資格</t>
    <rPh sb="0" eb="2">
      <t>コウニン</t>
    </rPh>
    <rPh sb="2" eb="4">
      <t>キョウギ</t>
    </rPh>
    <rPh sb="4" eb="6">
      <t>ヤクイン</t>
    </rPh>
    <rPh sb="6" eb="8">
      <t>シカク</t>
    </rPh>
    <phoneticPr fontId="2"/>
  </si>
  <si>
    <t>※大会期間は競技役員の確保が大変です。各チームとも大会の運営をスムーズに行うため、</t>
    <rPh sb="1" eb="3">
      <t>タイカイ</t>
    </rPh>
    <rPh sb="3" eb="5">
      <t>キカン</t>
    </rPh>
    <rPh sb="6" eb="8">
      <t>キョウギ</t>
    </rPh>
    <rPh sb="8" eb="10">
      <t>ヤクイン</t>
    </rPh>
    <rPh sb="11" eb="13">
      <t>カクホ</t>
    </rPh>
    <rPh sb="14" eb="16">
      <t>タイヘン</t>
    </rPh>
    <rPh sb="19" eb="20">
      <t>カク</t>
    </rPh>
    <rPh sb="25" eb="27">
      <t>タイカイ</t>
    </rPh>
    <rPh sb="28" eb="30">
      <t>ウンエイ</t>
    </rPh>
    <rPh sb="36" eb="37">
      <t>オコナ</t>
    </rPh>
    <phoneticPr fontId="16"/>
  </si>
  <si>
    <t>　参加者数に応じた競技役員を必ず出してください。</t>
    <phoneticPr fontId="2"/>
  </si>
  <si>
    <t>※参加者１０名～１９名→１名、２０名～２９名→２名、</t>
    <rPh sb="1" eb="4">
      <t>サンカシャ</t>
    </rPh>
    <rPh sb="6" eb="7">
      <t>メイ</t>
    </rPh>
    <rPh sb="10" eb="11">
      <t>メイ</t>
    </rPh>
    <rPh sb="13" eb="14">
      <t>メイ</t>
    </rPh>
    <rPh sb="17" eb="18">
      <t>メイ</t>
    </rPh>
    <rPh sb="21" eb="22">
      <t>メイ</t>
    </rPh>
    <rPh sb="24" eb="25">
      <t>メイ</t>
    </rPh>
    <phoneticPr fontId="16"/>
  </si>
  <si>
    <t>　３０名以上→３名の競技役員を必ず出して下さい。</t>
    <phoneticPr fontId="2"/>
  </si>
  <si>
    <t>※希望役職・経験役職等をご記入ください。</t>
    <rPh sb="1" eb="3">
      <t>キボウ</t>
    </rPh>
    <rPh sb="3" eb="5">
      <t>ヤクショク</t>
    </rPh>
    <rPh sb="6" eb="8">
      <t>ケイケン</t>
    </rPh>
    <rPh sb="8" eb="10">
      <t>ヤクショク</t>
    </rPh>
    <rPh sb="10" eb="11">
      <t>トウ</t>
    </rPh>
    <rPh sb="13" eb="15">
      <t>キニュウ</t>
    </rPh>
    <phoneticPr fontId="16"/>
  </si>
  <si>
    <t>　希望役職と異なる事がありますがその際は、ご了承ください。</t>
    <phoneticPr fontId="2"/>
  </si>
  <si>
    <t>Ａ級</t>
    <rPh sb="1" eb="2">
      <t>キュウ</t>
    </rPh>
    <phoneticPr fontId="2"/>
  </si>
  <si>
    <t>Ｂ級</t>
    <rPh sb="1" eb="2">
      <t>キュウ</t>
    </rPh>
    <phoneticPr fontId="2"/>
  </si>
  <si>
    <t>Ｃ級</t>
    <rPh sb="1" eb="2">
      <t>キュウ</t>
    </rPh>
    <phoneticPr fontId="2"/>
  </si>
  <si>
    <t>競技役員01氏名</t>
    <rPh sb="0" eb="2">
      <t>キョウギ</t>
    </rPh>
    <rPh sb="2" eb="4">
      <t>ヤクイン</t>
    </rPh>
    <rPh sb="6" eb="8">
      <t>シメイ</t>
    </rPh>
    <phoneticPr fontId="2"/>
  </si>
  <si>
    <t>競技役員01性</t>
    <rPh sb="0" eb="2">
      <t>キョウギ</t>
    </rPh>
    <rPh sb="2" eb="4">
      <t>ヤクイン</t>
    </rPh>
    <rPh sb="6" eb="7">
      <t>セイ</t>
    </rPh>
    <phoneticPr fontId="2"/>
  </si>
  <si>
    <t>競技役員01希望役職</t>
    <rPh sb="0" eb="2">
      <t>キョウギ</t>
    </rPh>
    <rPh sb="2" eb="4">
      <t>ヤクイン</t>
    </rPh>
    <rPh sb="6" eb="8">
      <t>キボウ</t>
    </rPh>
    <rPh sb="8" eb="10">
      <t>ヤクショク</t>
    </rPh>
    <phoneticPr fontId="2"/>
  </si>
  <si>
    <t>競技役員01資格</t>
    <rPh sb="0" eb="2">
      <t>キョウギ</t>
    </rPh>
    <rPh sb="2" eb="4">
      <t>ヤクイン</t>
    </rPh>
    <rPh sb="6" eb="8">
      <t>シカク</t>
    </rPh>
    <phoneticPr fontId="2"/>
  </si>
  <si>
    <t>競技役員02氏名</t>
    <rPh sb="0" eb="2">
      <t>キョウギ</t>
    </rPh>
    <rPh sb="2" eb="4">
      <t>ヤクイン</t>
    </rPh>
    <rPh sb="6" eb="8">
      <t>シメイ</t>
    </rPh>
    <phoneticPr fontId="2"/>
  </si>
  <si>
    <t>競技役員02資格</t>
    <rPh sb="0" eb="2">
      <t>キョウギ</t>
    </rPh>
    <rPh sb="2" eb="4">
      <t>ヤクイン</t>
    </rPh>
    <rPh sb="6" eb="8">
      <t>シカク</t>
    </rPh>
    <phoneticPr fontId="2"/>
  </si>
  <si>
    <t>競技役員02希望役職</t>
    <rPh sb="0" eb="2">
      <t>キョウギ</t>
    </rPh>
    <rPh sb="2" eb="4">
      <t>ヤクイン</t>
    </rPh>
    <rPh sb="6" eb="8">
      <t>キボウ</t>
    </rPh>
    <rPh sb="8" eb="10">
      <t>ヤクショク</t>
    </rPh>
    <phoneticPr fontId="2"/>
  </si>
  <si>
    <t>競技役員02性</t>
    <rPh sb="0" eb="2">
      <t>キョウギ</t>
    </rPh>
    <rPh sb="2" eb="4">
      <t>ヤクイン</t>
    </rPh>
    <rPh sb="6" eb="7">
      <t>セイ</t>
    </rPh>
    <phoneticPr fontId="2"/>
  </si>
  <si>
    <t>競技役員03氏名</t>
    <rPh sb="0" eb="2">
      <t>キョウギ</t>
    </rPh>
    <rPh sb="2" eb="4">
      <t>ヤクイン</t>
    </rPh>
    <rPh sb="6" eb="8">
      <t>シメイ</t>
    </rPh>
    <phoneticPr fontId="2"/>
  </si>
  <si>
    <t>競技役員03性</t>
    <rPh sb="0" eb="2">
      <t>キョウギ</t>
    </rPh>
    <rPh sb="2" eb="4">
      <t>ヤクイン</t>
    </rPh>
    <rPh sb="6" eb="7">
      <t>セイ</t>
    </rPh>
    <phoneticPr fontId="2"/>
  </si>
  <si>
    <t>競技役員03希望役職</t>
    <rPh sb="0" eb="2">
      <t>キョウギ</t>
    </rPh>
    <rPh sb="2" eb="4">
      <t>ヤクイン</t>
    </rPh>
    <rPh sb="6" eb="8">
      <t>キボウ</t>
    </rPh>
    <rPh sb="8" eb="10">
      <t>ヤクショク</t>
    </rPh>
    <phoneticPr fontId="2"/>
  </si>
  <si>
    <t>競技役員03資格</t>
    <rPh sb="0" eb="2">
      <t>キョウギ</t>
    </rPh>
    <rPh sb="2" eb="4">
      <t>ヤクイン</t>
    </rPh>
    <rPh sb="6" eb="8">
      <t>シカク</t>
    </rPh>
    <phoneticPr fontId="2"/>
  </si>
  <si>
    <t>競技役員01年齢</t>
    <rPh sb="0" eb="2">
      <t>キョウギ</t>
    </rPh>
    <rPh sb="2" eb="4">
      <t>ヤクイン</t>
    </rPh>
    <rPh sb="6" eb="8">
      <t>ネンレイ</t>
    </rPh>
    <phoneticPr fontId="2"/>
  </si>
  <si>
    <t>競技役員02年齢</t>
    <rPh sb="0" eb="2">
      <t>キョウギ</t>
    </rPh>
    <rPh sb="2" eb="4">
      <t>ヤクイン</t>
    </rPh>
    <rPh sb="6" eb="8">
      <t>ネンレイ</t>
    </rPh>
    <phoneticPr fontId="2"/>
  </si>
  <si>
    <t>競技役員03年齢</t>
    <rPh sb="0" eb="2">
      <t>キョウギ</t>
    </rPh>
    <rPh sb="2" eb="4">
      <t>ヤクイン</t>
    </rPh>
    <rPh sb="6" eb="8">
      <t>ネンレイ</t>
    </rPh>
    <phoneticPr fontId="2"/>
  </si>
  <si>
    <t>◎競技役員</t>
    <rPh sb="1" eb="3">
      <t>キョウギ</t>
    </rPh>
    <rPh sb="3" eb="5">
      <t>ヤクイン</t>
    </rPh>
    <phoneticPr fontId="2"/>
  </si>
  <si>
    <t>競技結果保存版（郵送料込）</t>
    <rPh sb="0" eb="2">
      <t>キョウギ</t>
    </rPh>
    <rPh sb="2" eb="4">
      <t>ケッカ</t>
    </rPh>
    <rPh sb="4" eb="6">
      <t>ホゾン</t>
    </rPh>
    <rPh sb="6" eb="7">
      <t>バン</t>
    </rPh>
    <rPh sb="8" eb="10">
      <t>ユウソウ</t>
    </rPh>
    <rPh sb="10" eb="11">
      <t>リョウ</t>
    </rPh>
    <rPh sb="11" eb="12">
      <t>コミ</t>
    </rPh>
    <phoneticPr fontId="2"/>
  </si>
  <si>
    <t>競技結果保存版</t>
    <rPh sb="0" eb="2">
      <t>キョウギ</t>
    </rPh>
    <rPh sb="2" eb="4">
      <t>ケッカ</t>
    </rPh>
    <rPh sb="4" eb="6">
      <t>ホゾン</t>
    </rPh>
    <rPh sb="6" eb="7">
      <t>バン</t>
    </rPh>
    <phoneticPr fontId="2"/>
  </si>
  <si>
    <t>種目①</t>
    <rPh sb="0" eb="2">
      <t>シュモク</t>
    </rPh>
    <phoneticPr fontId="2"/>
  </si>
  <si>
    <t>種目②</t>
    <rPh sb="0" eb="2">
      <t>シュモク</t>
    </rPh>
    <phoneticPr fontId="2"/>
  </si>
  <si>
    <t>kanagawa@tdsystem.co.jp</t>
    <phoneticPr fontId="2"/>
  </si>
  <si>
    <t>第２４回 神奈川マスターズ短水路水泳大会</t>
    <rPh sb="0" eb="1">
      <t>ダイ</t>
    </rPh>
    <rPh sb="3" eb="4">
      <t>カイ</t>
    </rPh>
    <rPh sb="5" eb="8">
      <t>カナガワ</t>
    </rPh>
    <rPh sb="13" eb="16">
      <t>タンスイロ</t>
    </rPh>
    <rPh sb="16" eb="18">
      <t>スイエイ</t>
    </rPh>
    <rPh sb="18" eb="20">
      <t>タイカイ</t>
    </rPh>
    <phoneticPr fontId="2"/>
  </si>
  <si>
    <t>0(ゼロ)も入力してください</t>
    <rPh sb="6" eb="8">
      <t>ニュウリョク</t>
    </rPh>
    <phoneticPr fontId="2"/>
  </si>
  <si>
    <t>Ver1.01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</si>
</sst>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yyyy/mm/dd"/>
    <numFmt numFmtId="177" formatCode="[&lt;100]0.00;0&quot;:&quot;00.00"/>
    <numFmt numFmtId="178" formatCode="0&quot;歳&quot;"/>
    <numFmt numFmtId="179" formatCode="#,##0&quot;円&quot;"/>
    <numFmt numFmtId="180" formatCode="0&quot; 種目&quot;"/>
    <numFmt numFmtId="181" formatCode="&quot; &quot;@"/>
    <numFmt numFmtId="182" formatCode="0_);[Red]\(0\)"/>
    <numFmt numFmtId="183" formatCode="#,##0&quot; 円&quot;"/>
    <numFmt numFmtId="184" formatCode="m&quot;月&quot;d&quot;日（&quot;aaa&quot;)&quot;"/>
  </numFmts>
  <fonts count="36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5"/>
      <name val="ＭＳ 明朝"/>
      <family val="1"/>
      <charset val="128"/>
    </font>
    <font>
      <b/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14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4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22"/>
      <name val="ＭＳ ゴシック"/>
      <family val="3"/>
      <charset val="128"/>
    </font>
    <font>
      <sz val="16"/>
      <name val="ＭＳ 明朝"/>
      <family val="1"/>
      <charset val="128"/>
    </font>
    <font>
      <i/>
      <sz val="18"/>
      <name val="ＭＳ ゴシック"/>
      <family val="3"/>
      <charset val="128"/>
    </font>
    <font>
      <sz val="16"/>
      <name val="ＭＳ Ｐゴシック"/>
      <family val="3"/>
      <charset val="128"/>
    </font>
    <font>
      <sz val="15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3" fillId="0" borderId="0">
      <alignment vertical="center"/>
    </xf>
  </cellStyleXfs>
  <cellXfs count="267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1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177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178" fontId="0" fillId="0" borderId="1" xfId="0" applyNumberForma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0" fillId="0" borderId="3" xfId="0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1" fillId="0" borderId="0" xfId="0" applyFont="1" applyFill="1" applyProtection="1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176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76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right" vertical="center"/>
    </xf>
    <xf numFmtId="0" fontId="13" fillId="0" borderId="0" xfId="0" applyFont="1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Protection="1">
      <alignment vertical="center"/>
    </xf>
    <xf numFmtId="0" fontId="14" fillId="0" borderId="0" xfId="0" applyFont="1" applyFill="1" applyAlignment="1" applyProtection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3" fillId="0" borderId="1" xfId="0" applyFont="1" applyFill="1" applyBorder="1" applyProtection="1">
      <alignment vertical="center"/>
    </xf>
    <xf numFmtId="0" fontId="0" fillId="0" borderId="0" xfId="0" applyFill="1" applyBorder="1">
      <alignment vertical="center"/>
    </xf>
    <xf numFmtId="0" fontId="17" fillId="0" borderId="0" xfId="0" applyFo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1" fontId="0" fillId="0" borderId="0" xfId="0" applyNumberFormat="1" applyBorder="1">
      <alignment vertical="center"/>
    </xf>
    <xf numFmtId="1" fontId="0" fillId="0" borderId="5" xfId="0" applyNumberFormat="1" applyBorder="1">
      <alignment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shrinkToFit="1"/>
    </xf>
    <xf numFmtId="0" fontId="0" fillId="0" borderId="0" xfId="0" applyFill="1" applyAlignment="1" applyProtection="1">
      <alignment vertical="center" shrinkToFit="1"/>
    </xf>
    <xf numFmtId="0" fontId="0" fillId="0" borderId="1" xfId="0" applyFill="1" applyBorder="1" applyAlignment="1" applyProtection="1">
      <alignment vertical="center" shrinkToFit="1"/>
    </xf>
    <xf numFmtId="0" fontId="0" fillId="5" borderId="1" xfId="0" applyFill="1" applyBorder="1" applyAlignment="1" applyProtection="1">
      <alignment vertical="center" shrinkToFit="1"/>
      <protection locked="0"/>
    </xf>
    <xf numFmtId="177" fontId="0" fillId="5" borderId="1" xfId="0" applyNumberFormat="1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2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49" fontId="0" fillId="0" borderId="0" xfId="0" applyNumberFormat="1" applyBorder="1">
      <alignment vertical="center"/>
    </xf>
    <xf numFmtId="49" fontId="0" fillId="0" borderId="5" xfId="0" applyNumberFormat="1" applyBorder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Protection="1">
      <alignment vertical="center"/>
    </xf>
    <xf numFmtId="0" fontId="15" fillId="0" borderId="0" xfId="0" applyFont="1" applyFill="1" applyProtection="1">
      <alignment vertical="center"/>
    </xf>
    <xf numFmtId="1" fontId="15" fillId="0" borderId="1" xfId="0" applyNumberFormat="1" applyFont="1" applyFill="1" applyBorder="1" applyProtection="1">
      <alignment vertical="center"/>
    </xf>
    <xf numFmtId="56" fontId="15" fillId="0" borderId="0" xfId="0" applyNumberFormat="1" applyFont="1" applyFill="1" applyProtection="1">
      <alignment vertical="center"/>
    </xf>
    <xf numFmtId="176" fontId="20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2" xfId="0" applyFont="1" applyFill="1" applyBorder="1" applyProtection="1">
      <alignment vertical="center"/>
    </xf>
    <xf numFmtId="0" fontId="1" fillId="0" borderId="13" xfId="0" applyFont="1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1" fillId="0" borderId="14" xfId="0" applyFont="1" applyFill="1" applyBorder="1" applyProtection="1">
      <alignment vertical="center"/>
    </xf>
    <xf numFmtId="0" fontId="0" fillId="0" borderId="14" xfId="0" applyFont="1" applyFill="1" applyBorder="1" applyProtection="1">
      <alignment vertical="center"/>
    </xf>
    <xf numFmtId="0" fontId="0" fillId="0" borderId="6" xfId="0" applyFill="1" applyBorder="1" applyProtection="1">
      <alignment vertical="center"/>
    </xf>
    <xf numFmtId="0" fontId="1" fillId="0" borderId="11" xfId="0" applyFont="1" applyFill="1" applyBorder="1" applyProtection="1">
      <alignment vertical="center"/>
    </xf>
    <xf numFmtId="14" fontId="3" fillId="0" borderId="0" xfId="0" applyNumberFormat="1" applyFont="1" applyFill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8" xfId="0" applyFont="1" applyFill="1" applyBorder="1" applyProtection="1">
      <alignment vertical="center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18" fillId="7" borderId="1" xfId="0" applyFont="1" applyFill="1" applyBorder="1" applyAlignment="1" applyProtection="1">
      <alignment vertical="center" shrinkToFit="1"/>
      <protection locked="0"/>
    </xf>
    <xf numFmtId="181" fontId="3" fillId="7" borderId="1" xfId="0" applyNumberFormat="1" applyFont="1" applyFill="1" applyBorder="1" applyAlignment="1" applyProtection="1">
      <alignment vertical="center" shrinkToFit="1"/>
      <protection locked="0"/>
    </xf>
    <xf numFmtId="177" fontId="3" fillId="7" borderId="1" xfId="0" applyNumberFormat="1" applyFont="1" applyFill="1" applyBorder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18" fillId="8" borderId="1" xfId="0" applyFont="1" applyFill="1" applyBorder="1" applyAlignment="1" applyProtection="1">
      <alignment vertical="center" shrinkToFit="1"/>
      <protection locked="0"/>
    </xf>
    <xf numFmtId="181" fontId="3" fillId="8" borderId="1" xfId="0" applyNumberFormat="1" applyFont="1" applyFill="1" applyBorder="1" applyAlignment="1" applyProtection="1">
      <alignment vertical="center" shrinkToFit="1"/>
      <protection locked="0"/>
    </xf>
    <xf numFmtId="177" fontId="3" fillId="8" borderId="1" xfId="0" applyNumberFormat="1" applyFont="1" applyFill="1" applyBorder="1" applyProtection="1">
      <alignment vertical="center"/>
      <protection locked="0"/>
    </xf>
    <xf numFmtId="0" fontId="3" fillId="0" borderId="4" xfId="0" applyFont="1" applyFill="1" applyBorder="1" applyProtection="1">
      <alignment vertical="center"/>
    </xf>
    <xf numFmtId="0" fontId="0" fillId="9" borderId="0" xfId="0" applyFill="1" applyBorder="1">
      <alignment vertical="center"/>
    </xf>
    <xf numFmtId="0" fontId="0" fillId="9" borderId="0" xfId="0" applyFill="1">
      <alignment vertical="center"/>
    </xf>
    <xf numFmtId="0" fontId="0" fillId="9" borderId="5" xfId="0" applyFill="1" applyBorder="1">
      <alignment vertical="center"/>
    </xf>
    <xf numFmtId="0" fontId="0" fillId="9" borderId="4" xfId="0" applyFill="1" applyBorder="1">
      <alignment vertical="center"/>
    </xf>
    <xf numFmtId="0" fontId="0" fillId="10" borderId="4" xfId="0" applyFill="1" applyBorder="1">
      <alignment vertical="center"/>
    </xf>
    <xf numFmtId="0" fontId="0" fillId="10" borderId="0" xfId="0" applyFill="1">
      <alignment vertical="center"/>
    </xf>
    <xf numFmtId="0" fontId="0" fillId="10" borderId="0" xfId="0" applyFill="1" applyBorder="1">
      <alignment vertical="center"/>
    </xf>
    <xf numFmtId="0" fontId="0" fillId="10" borderId="5" xfId="0" applyFill="1" applyBorder="1">
      <alignment vertical="center"/>
    </xf>
    <xf numFmtId="0" fontId="0" fillId="11" borderId="4" xfId="0" applyFill="1" applyBorder="1">
      <alignment vertical="center"/>
    </xf>
    <xf numFmtId="0" fontId="0" fillId="11" borderId="0" xfId="0" applyFill="1">
      <alignment vertical="center"/>
    </xf>
    <xf numFmtId="0" fontId="0" fillId="11" borderId="0" xfId="0" applyFill="1" applyBorder="1">
      <alignment vertical="center"/>
    </xf>
    <xf numFmtId="0" fontId="0" fillId="11" borderId="5" xfId="0" applyFill="1" applyBorder="1">
      <alignment vertical="center"/>
    </xf>
    <xf numFmtId="0" fontId="0" fillId="12" borderId="4" xfId="0" applyFill="1" applyBorder="1">
      <alignment vertical="center"/>
    </xf>
    <xf numFmtId="0" fontId="0" fillId="12" borderId="0" xfId="0" applyFill="1" applyBorder="1">
      <alignment vertical="center"/>
    </xf>
    <xf numFmtId="0" fontId="0" fillId="12" borderId="0" xfId="0" applyFill="1">
      <alignment vertical="center"/>
    </xf>
    <xf numFmtId="0" fontId="0" fillId="12" borderId="5" xfId="0" applyFill="1" applyBorder="1">
      <alignment vertical="center"/>
    </xf>
    <xf numFmtId="0" fontId="0" fillId="0" borderId="4" xfId="0" applyFill="1" applyBorder="1" applyProtection="1">
      <alignment vertical="center"/>
    </xf>
    <xf numFmtId="0" fontId="10" fillId="0" borderId="0" xfId="0" applyFont="1" applyFill="1" applyBorder="1" applyAlignment="1" applyProtection="1">
      <alignment vertical="center" shrinkToFit="1"/>
    </xf>
    <xf numFmtId="0" fontId="21" fillId="0" borderId="3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vertical="center"/>
    </xf>
    <xf numFmtId="1" fontId="23" fillId="0" borderId="0" xfId="0" applyNumberFormat="1" applyFont="1" applyFill="1" applyBorder="1" applyAlignment="1" applyProtection="1">
      <alignment horizontal="center" vertical="center" shrinkToFit="1"/>
    </xf>
    <xf numFmtId="0" fontId="23" fillId="0" borderId="0" xfId="0" applyFont="1" applyFill="1" applyBorder="1" applyAlignment="1" applyProtection="1">
      <alignment horizontal="center" vertical="center" shrinkToFit="1"/>
    </xf>
    <xf numFmtId="0" fontId="23" fillId="0" borderId="0" xfId="0" quotePrefix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right" vertical="center" shrinkToFit="1"/>
    </xf>
    <xf numFmtId="0" fontId="13" fillId="0" borderId="0" xfId="0" applyFont="1" applyFill="1" applyBorder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 shrinkToFit="1"/>
    </xf>
    <xf numFmtId="180" fontId="3" fillId="0" borderId="0" xfId="0" applyNumberFormat="1" applyFont="1" applyFill="1" applyBorder="1" applyAlignment="1" applyProtection="1">
      <alignment vertical="center" shrinkToFit="1"/>
    </xf>
    <xf numFmtId="180" fontId="3" fillId="0" borderId="0" xfId="0" applyNumberFormat="1" applyFont="1" applyFill="1" applyBorder="1" applyAlignment="1" applyProtection="1">
      <alignment horizontal="right" vertical="center" shrinkToFit="1"/>
    </xf>
    <xf numFmtId="179" fontId="3" fillId="0" borderId="0" xfId="0" applyNumberFormat="1" applyFont="1" applyFill="1" applyBorder="1" applyAlignment="1" applyProtection="1">
      <alignment horizontal="right" vertical="center" shrinkToFit="1"/>
    </xf>
    <xf numFmtId="0" fontId="0" fillId="0" borderId="0" xfId="0" applyFont="1" applyFill="1" applyBorder="1" applyAlignment="1" applyProtection="1">
      <alignment vertical="center" shrinkToFit="1"/>
    </xf>
    <xf numFmtId="0" fontId="28" fillId="0" borderId="0" xfId="0" applyFont="1" applyFill="1" applyBorder="1" applyAlignment="1" applyProtection="1">
      <alignment vertical="center" shrinkToFit="1"/>
    </xf>
    <xf numFmtId="0" fontId="28" fillId="0" borderId="0" xfId="0" applyFont="1" applyFill="1" applyBorder="1" applyAlignment="1" applyProtection="1">
      <alignment horizontal="left" vertical="center" shrinkToFit="1"/>
    </xf>
    <xf numFmtId="0" fontId="28" fillId="0" borderId="0" xfId="0" applyFont="1" applyFill="1" applyBorder="1" applyAlignment="1" applyProtection="1">
      <alignment horizontal="right" vertical="center" shrinkToFit="1"/>
    </xf>
    <xf numFmtId="0" fontId="26" fillId="0" borderId="0" xfId="0" applyFont="1" applyFill="1" applyBorder="1" applyAlignment="1" applyProtection="1">
      <alignment vertical="center" shrinkToFit="1"/>
    </xf>
    <xf numFmtId="0" fontId="26" fillId="0" borderId="0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 shrinkToFit="1"/>
    </xf>
    <xf numFmtId="176" fontId="12" fillId="0" borderId="0" xfId="0" applyNumberFormat="1" applyFont="1" applyFill="1" applyBorder="1" applyAlignment="1" applyProtection="1">
      <alignment vertical="center" shrinkToFit="1"/>
    </xf>
    <xf numFmtId="176" fontId="3" fillId="0" borderId="0" xfId="0" applyNumberFormat="1" applyFont="1" applyFill="1" applyBorder="1" applyAlignment="1" applyProtection="1">
      <alignment vertical="center" shrinkToFit="1"/>
    </xf>
    <xf numFmtId="0" fontId="18" fillId="0" borderId="0" xfId="0" applyFont="1" applyFill="1" applyBorder="1" applyAlignment="1" applyProtection="1">
      <alignment vertical="center" shrinkToFit="1"/>
    </xf>
    <xf numFmtId="0" fontId="31" fillId="0" borderId="0" xfId="0" applyFont="1" applyFill="1" applyBorder="1" applyAlignment="1" applyProtection="1">
      <alignment vertical="center" shrinkToFit="1"/>
    </xf>
    <xf numFmtId="0" fontId="20" fillId="0" borderId="0" xfId="0" applyFont="1" applyFill="1" applyAlignment="1" applyProtection="1">
      <alignment horizontal="left" vertical="center"/>
    </xf>
    <xf numFmtId="1" fontId="4" fillId="7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</xf>
    <xf numFmtId="38" fontId="0" fillId="0" borderId="0" xfId="1" applyFont="1">
      <alignment vertical="center"/>
    </xf>
    <xf numFmtId="49" fontId="26" fillId="0" borderId="0" xfId="0" applyNumberFormat="1" applyFont="1" applyFill="1" applyBorder="1" applyAlignment="1" applyProtection="1">
      <alignment horizontal="left" vertical="center"/>
    </xf>
    <xf numFmtId="0" fontId="32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Protection="1">
      <alignment vertical="center"/>
    </xf>
    <xf numFmtId="0" fontId="1" fillId="0" borderId="4" xfId="0" applyFont="1" applyFill="1" applyBorder="1" applyProtection="1">
      <alignment vertical="center"/>
    </xf>
    <xf numFmtId="184" fontId="15" fillId="0" borderId="0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>
      <alignment vertical="center"/>
    </xf>
    <xf numFmtId="0" fontId="19" fillId="0" borderId="0" xfId="0" applyFont="1" applyFill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49" fontId="4" fillId="7" borderId="9" xfId="0" applyNumberFormat="1" applyFont="1" applyFill="1" applyBorder="1" applyAlignment="1" applyProtection="1">
      <alignment horizontal="left" vertical="center"/>
      <protection locked="0"/>
    </xf>
    <xf numFmtId="49" fontId="4" fillId="7" borderId="7" xfId="0" applyNumberFormat="1" applyFont="1" applyFill="1" applyBorder="1" applyAlignment="1" applyProtection="1">
      <alignment horizontal="left" vertical="center"/>
      <protection locked="0"/>
    </xf>
    <xf numFmtId="49" fontId="4" fillId="7" borderId="10" xfId="0" applyNumberFormat="1" applyFont="1" applyFill="1" applyBorder="1" applyAlignment="1" applyProtection="1">
      <alignment horizontal="left" vertical="center"/>
      <protection locked="0"/>
    </xf>
    <xf numFmtId="0" fontId="5" fillId="7" borderId="9" xfId="0" applyFont="1" applyFill="1" applyBorder="1" applyAlignment="1" applyProtection="1">
      <alignment horizontal="left" vertical="center"/>
      <protection locked="0"/>
    </xf>
    <xf numFmtId="0" fontId="5" fillId="7" borderId="7" xfId="0" applyFont="1" applyFill="1" applyBorder="1" applyAlignment="1" applyProtection="1">
      <alignment horizontal="left" vertical="center"/>
      <protection locked="0"/>
    </xf>
    <xf numFmtId="0" fontId="5" fillId="7" borderId="10" xfId="0" applyFont="1" applyFill="1" applyBorder="1" applyAlignment="1" applyProtection="1">
      <alignment horizontal="left" vertical="center"/>
      <protection locked="0"/>
    </xf>
    <xf numFmtId="0" fontId="4" fillId="7" borderId="9" xfId="0" applyFont="1" applyFill="1" applyBorder="1" applyAlignment="1" applyProtection="1">
      <alignment horizontal="left" vertical="center"/>
      <protection locked="0"/>
    </xf>
    <xf numFmtId="0" fontId="4" fillId="7" borderId="7" xfId="0" applyFont="1" applyFill="1" applyBorder="1" applyAlignment="1" applyProtection="1">
      <alignment horizontal="left" vertical="center"/>
      <protection locked="0"/>
    </xf>
    <xf numFmtId="0" fontId="4" fillId="7" borderId="10" xfId="0" applyFont="1" applyFill="1" applyBorder="1" applyAlignment="1" applyProtection="1">
      <alignment horizontal="left" vertical="center"/>
      <protection locked="0"/>
    </xf>
    <xf numFmtId="49" fontId="4" fillId="6" borderId="0" xfId="0" applyNumberFormat="1" applyFont="1" applyFill="1" applyBorder="1" applyAlignment="1" applyProtection="1">
      <alignment horizontal="left" vertical="center"/>
    </xf>
    <xf numFmtId="0" fontId="5" fillId="7" borderId="9" xfId="0" applyFont="1" applyFill="1" applyBorder="1" applyAlignment="1" applyProtection="1">
      <alignment vertical="center" shrinkToFit="1"/>
      <protection locked="0"/>
    </xf>
    <xf numFmtId="0" fontId="5" fillId="7" borderId="7" xfId="0" applyFont="1" applyFill="1" applyBorder="1" applyAlignment="1" applyProtection="1">
      <alignment vertical="center" shrinkToFit="1"/>
      <protection locked="0"/>
    </xf>
    <xf numFmtId="0" fontId="5" fillId="7" borderId="10" xfId="0" applyFont="1" applyFill="1" applyBorder="1" applyAlignment="1" applyProtection="1">
      <alignment vertical="center" shrinkToFit="1"/>
      <protection locked="0"/>
    </xf>
    <xf numFmtId="0" fontId="6" fillId="7" borderId="1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>
      <alignment horizontal="right" vertical="center"/>
    </xf>
    <xf numFmtId="0" fontId="8" fillId="7" borderId="12" xfId="0" applyFont="1" applyFill="1" applyBorder="1" applyAlignment="1" applyProtection="1">
      <alignment horizontal="left" vertical="center"/>
      <protection locked="0"/>
    </xf>
    <xf numFmtId="0" fontId="8" fillId="7" borderId="4" xfId="0" applyFont="1" applyFill="1" applyBorder="1" applyAlignment="1" applyProtection="1">
      <alignment horizontal="left" vertical="center"/>
      <protection locked="0"/>
    </xf>
    <xf numFmtId="0" fontId="8" fillId="7" borderId="13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12" fillId="7" borderId="9" xfId="0" applyFont="1" applyFill="1" applyBorder="1" applyAlignment="1" applyProtection="1">
      <alignment horizontal="left" vertical="center"/>
      <protection locked="0"/>
    </xf>
    <xf numFmtId="0" fontId="12" fillId="7" borderId="7" xfId="0" applyFont="1" applyFill="1" applyBorder="1" applyAlignment="1" applyProtection="1">
      <alignment horizontal="left" vertical="center"/>
      <protection locked="0"/>
    </xf>
    <xf numFmtId="0" fontId="12" fillId="7" borderId="10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left" vertical="center"/>
    </xf>
    <xf numFmtId="0" fontId="3" fillId="7" borderId="9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179" fontId="3" fillId="0" borderId="0" xfId="0" applyNumberFormat="1" applyFont="1" applyFill="1" applyAlignment="1" applyProtection="1">
      <alignment horizontal="right" vertical="center"/>
    </xf>
    <xf numFmtId="179" fontId="3" fillId="0" borderId="0" xfId="0" applyNumberFormat="1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183" fontId="15" fillId="0" borderId="9" xfId="0" applyNumberFormat="1" applyFont="1" applyFill="1" applyBorder="1" applyAlignment="1" applyProtection="1">
      <alignment horizontal="center" vertical="center" shrinkToFit="1"/>
    </xf>
    <xf numFmtId="183" fontId="15" fillId="0" borderId="7" xfId="0" applyNumberFormat="1" applyFont="1" applyFill="1" applyBorder="1" applyAlignment="1" applyProtection="1">
      <alignment horizontal="center" vertical="center" shrinkToFit="1"/>
    </xf>
    <xf numFmtId="183" fontId="15" fillId="0" borderId="10" xfId="0" applyNumberFormat="1" applyFont="1" applyFill="1" applyBorder="1" applyAlignment="1" applyProtection="1">
      <alignment horizontal="center" vertical="center" shrinkToFit="1"/>
    </xf>
    <xf numFmtId="184" fontId="15" fillId="0" borderId="9" xfId="0" applyNumberFormat="1" applyFont="1" applyFill="1" applyBorder="1" applyAlignment="1" applyProtection="1">
      <alignment horizontal="center" vertical="center"/>
    </xf>
    <xf numFmtId="184" fontId="15" fillId="0" borderId="10" xfId="0" applyNumberFormat="1" applyFont="1" applyFill="1" applyBorder="1" applyAlignment="1" applyProtection="1">
      <alignment horizontal="center" vertical="center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2" borderId="9" xfId="0" applyNumberFormat="1" applyFont="1" applyFill="1" applyBorder="1" applyAlignment="1" applyProtection="1">
      <alignment horizontal="center" vertical="center"/>
      <protection locked="0"/>
    </xf>
    <xf numFmtId="3" fontId="3" fillId="2" borderId="7" xfId="0" applyNumberFormat="1" applyFont="1" applyFill="1" applyBorder="1" applyAlignment="1" applyProtection="1">
      <alignment horizontal="center" vertical="center"/>
      <protection locked="0"/>
    </xf>
    <xf numFmtId="3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</xf>
    <xf numFmtId="3" fontId="15" fillId="0" borderId="1" xfId="0" applyNumberFormat="1" applyFont="1" applyFill="1" applyBorder="1" applyAlignment="1" applyProtection="1">
      <alignment horizontal="center" vertical="center"/>
    </xf>
    <xf numFmtId="183" fontId="15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4" xfId="2" applyFont="1" applyBorder="1" applyAlignment="1">
      <alignment vertical="center" wrapText="1"/>
    </xf>
    <xf numFmtId="0" fontId="34" fillId="0" borderId="0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49" fontId="26" fillId="0" borderId="0" xfId="0" applyNumberFormat="1" applyFont="1" applyFill="1" applyBorder="1" applyAlignment="1" applyProtection="1">
      <alignment horizontal="left" vertical="center"/>
    </xf>
    <xf numFmtId="49" fontId="22" fillId="0" borderId="0" xfId="0" applyNumberFormat="1" applyFont="1" applyFill="1" applyBorder="1" applyAlignment="1" applyProtection="1">
      <alignment horizontal="left" vertical="center" shrinkToFit="1"/>
    </xf>
    <xf numFmtId="0" fontId="22" fillId="0" borderId="0" xfId="0" applyNumberFormat="1" applyFont="1" applyFill="1" applyBorder="1" applyAlignment="1" applyProtection="1">
      <alignment horizontal="left" vertical="center" shrinkToFit="1"/>
    </xf>
    <xf numFmtId="0" fontId="25" fillId="0" borderId="0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horizontal="right" vertical="center" shrinkToFit="1"/>
    </xf>
    <xf numFmtId="0" fontId="12" fillId="0" borderId="0" xfId="0" applyFont="1" applyFill="1" applyBorder="1" applyAlignment="1" applyProtection="1">
      <alignment horizontal="left" vertical="center" shrinkToFit="1"/>
    </xf>
    <xf numFmtId="0" fontId="26" fillId="0" borderId="0" xfId="0" applyFont="1" applyFill="1" applyBorder="1" applyAlignment="1" applyProtection="1">
      <alignment horizontal="left" vertical="center" shrinkToFit="1"/>
    </xf>
    <xf numFmtId="0" fontId="29" fillId="0" borderId="0" xfId="0" applyFont="1" applyFill="1" applyBorder="1" applyAlignment="1" applyProtection="1">
      <alignment horizontal="left" vertical="center" shrinkToFit="1"/>
    </xf>
    <xf numFmtId="182" fontId="22" fillId="0" borderId="0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18" fillId="0" borderId="0" xfId="0" applyFont="1" applyFill="1" applyBorder="1" applyAlignment="1" applyProtection="1">
      <alignment horizontal="center" vertical="center" shrinkToFit="1"/>
    </xf>
    <xf numFmtId="179" fontId="3" fillId="0" borderId="0" xfId="0" applyNumberFormat="1" applyFont="1" applyFill="1" applyBorder="1" applyAlignment="1" applyProtection="1">
      <alignment horizontal="center" vertical="center" shrinkToFit="1"/>
    </xf>
    <xf numFmtId="1" fontId="22" fillId="0" borderId="0" xfId="0" applyNumberFormat="1" applyFont="1" applyFill="1" applyBorder="1" applyAlignment="1" applyProtection="1">
      <alignment horizontal="center" vertical="center" shrinkToFit="1"/>
    </xf>
    <xf numFmtId="0" fontId="22" fillId="0" borderId="0" xfId="0" applyFont="1" applyFill="1" applyBorder="1" applyAlignment="1" applyProtection="1">
      <alignment horizontal="center" vertical="center" shrinkToFit="1"/>
    </xf>
    <xf numFmtId="0" fontId="22" fillId="0" borderId="0" xfId="0" applyNumberFormat="1" applyFont="1" applyFill="1" applyBorder="1" applyAlignment="1" applyProtection="1">
      <alignment horizontal="center" vertical="center" shrinkToFit="1"/>
    </xf>
    <xf numFmtId="0" fontId="28" fillId="0" borderId="0" xfId="0" applyFont="1" applyFill="1" applyBorder="1" applyAlignment="1" applyProtection="1">
      <alignment horizontal="left" vertical="center" shrinkToFit="1"/>
    </xf>
    <xf numFmtId="179" fontId="22" fillId="0" borderId="0" xfId="0" applyNumberFormat="1" applyFont="1" applyFill="1" applyBorder="1" applyAlignment="1" applyProtection="1">
      <alignment horizontal="right" vertical="center" shrinkToFit="1"/>
    </xf>
    <xf numFmtId="179" fontId="27" fillId="0" borderId="0" xfId="0" applyNumberFormat="1" applyFont="1" applyFill="1" applyBorder="1" applyAlignment="1" applyProtection="1">
      <alignment horizontal="right" vertical="center" shrinkToFit="1"/>
    </xf>
    <xf numFmtId="0" fontId="18" fillId="0" borderId="0" xfId="0" applyFont="1" applyFill="1" applyBorder="1" applyAlignment="1" applyProtection="1">
      <alignment horizontal="left" vertical="center" shrinkToFit="1"/>
    </xf>
    <xf numFmtId="0" fontId="15" fillId="0" borderId="9" xfId="0" applyNumberFormat="1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3" fontId="3" fillId="0" borderId="7" xfId="0" applyNumberFormat="1" applyFont="1" applyFill="1" applyBorder="1" applyAlignment="1" applyProtection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7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CCCC"/>
      <color rgb="FFCCECFF"/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94"/>
  <sheetViews>
    <sheetView showGridLines="0" tabSelected="1" zoomScaleNormal="100" workbookViewId="0">
      <selection activeCell="C5" sqref="C5"/>
    </sheetView>
  </sheetViews>
  <sheetFormatPr defaultColWidth="13.6640625" defaultRowHeight="22.5" customHeight="1" x14ac:dyDescent="0.15"/>
  <cols>
    <col min="1" max="1" width="5.33203125" style="4" customWidth="1"/>
    <col min="2" max="2" width="22.44140625" style="4" customWidth="1"/>
    <col min="3" max="25" width="3.6640625" style="4" customWidth="1"/>
    <col min="26" max="26" width="10.44140625" style="4" customWidth="1"/>
    <col min="27" max="27" width="8.5546875" style="85" hidden="1" customWidth="1"/>
    <col min="28" max="28" width="15.44140625" style="85" hidden="1" customWidth="1"/>
    <col min="29" max="29" width="20" style="4" hidden="1" customWidth="1"/>
    <col min="30" max="31" width="10.44140625" style="4" hidden="1" customWidth="1"/>
    <col min="32" max="32" width="9.6640625" style="4" bestFit="1" customWidth="1"/>
    <col min="33" max="40" width="10.44140625" style="4" customWidth="1"/>
    <col min="41" max="43" width="9.109375" style="4" customWidth="1"/>
    <col min="44" max="16384" width="13.6640625" style="4"/>
  </cols>
  <sheetData>
    <row r="1" spans="2:33" ht="18" customHeight="1" x14ac:dyDescent="0.15">
      <c r="B1" s="2" t="s">
        <v>246</v>
      </c>
      <c r="C1" s="2"/>
      <c r="D1" s="2"/>
      <c r="E1" s="2"/>
      <c r="F1" s="2"/>
      <c r="G1" s="2"/>
      <c r="H1" s="2"/>
      <c r="I1" s="2"/>
      <c r="J1" s="2"/>
      <c r="T1" s="165" t="s">
        <v>159</v>
      </c>
      <c r="U1" s="166"/>
      <c r="V1" s="166"/>
      <c r="W1" s="167"/>
      <c r="Z1" s="4" t="s">
        <v>248</v>
      </c>
      <c r="AA1" s="81" t="s">
        <v>158</v>
      </c>
    </row>
    <row r="2" spans="2:33" ht="11.25" customHeight="1" x14ac:dyDescent="0.15">
      <c r="B2" s="2"/>
      <c r="C2" s="2"/>
      <c r="D2" s="2"/>
      <c r="E2" s="2"/>
      <c r="F2" s="2"/>
      <c r="G2" s="2"/>
      <c r="H2" s="2"/>
      <c r="I2" s="2"/>
      <c r="J2" s="2"/>
      <c r="U2" s="64"/>
      <c r="V2" s="64"/>
      <c r="W2" s="64"/>
      <c r="X2" s="64"/>
    </row>
    <row r="3" spans="2:33" ht="22.5" customHeight="1" x14ac:dyDescent="0.15">
      <c r="C3" s="177"/>
      <c r="D3" s="177"/>
      <c r="E3" s="177"/>
      <c r="F3" s="177"/>
      <c r="G3" s="177"/>
      <c r="H3" s="177"/>
      <c r="I3" s="177"/>
      <c r="P3" s="7"/>
      <c r="Q3" s="7"/>
      <c r="S3" s="7"/>
      <c r="T3" s="7"/>
      <c r="U3" s="7"/>
      <c r="V3" s="7"/>
    </row>
    <row r="4" spans="2:33" ht="12.75" customHeight="1" x14ac:dyDescent="0.15">
      <c r="B4" s="1"/>
      <c r="C4" s="182" t="s">
        <v>247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T4" s="186"/>
      <c r="U4" s="186"/>
      <c r="V4" s="186"/>
      <c r="W4" s="186"/>
      <c r="X4" s="186"/>
    </row>
    <row r="5" spans="2:33" ht="19.5" customHeight="1" x14ac:dyDescent="0.15">
      <c r="B5" s="27" t="s">
        <v>0</v>
      </c>
      <c r="C5" s="154"/>
      <c r="D5" s="154"/>
      <c r="E5" s="15" t="s">
        <v>20</v>
      </c>
      <c r="F5" s="154"/>
      <c r="G5" s="154"/>
      <c r="H5" s="154"/>
      <c r="I5" s="154"/>
      <c r="P5" s="27" t="s">
        <v>2</v>
      </c>
      <c r="Q5" s="168"/>
      <c r="R5" s="169"/>
      <c r="S5" s="169"/>
      <c r="T5" s="169"/>
      <c r="U5" s="169"/>
      <c r="V5" s="170"/>
      <c r="W5" s="24"/>
      <c r="AA5" s="86" t="str">
        <f>IF(C5="","",C5&amp;D5&amp;F5&amp;G5&amp;H5&amp;I5)</f>
        <v/>
      </c>
    </row>
    <row r="6" spans="2:33" ht="9" customHeight="1" x14ac:dyDescent="0.15">
      <c r="B6" s="17"/>
    </row>
    <row r="7" spans="2:33" ht="19.5" customHeight="1" x14ac:dyDescent="0.15">
      <c r="B7" s="27" t="s">
        <v>1</v>
      </c>
      <c r="C7" s="171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3"/>
      <c r="AC7" s="80"/>
      <c r="AD7" s="80"/>
      <c r="AE7" s="80"/>
      <c r="AF7" s="80"/>
      <c r="AG7" s="80"/>
    </row>
    <row r="8" spans="2:33" ht="9" customHeight="1" x14ac:dyDescent="0.15">
      <c r="B8" s="17"/>
      <c r="AC8" s="80"/>
      <c r="AD8" s="80"/>
      <c r="AE8" s="80"/>
      <c r="AF8" s="80"/>
      <c r="AG8" s="80"/>
    </row>
    <row r="9" spans="2:33" ht="14.25" customHeight="1" x14ac:dyDescent="0.15">
      <c r="B9" s="32" t="s">
        <v>25</v>
      </c>
      <c r="C9" s="178"/>
      <c r="D9" s="179"/>
      <c r="E9" s="179"/>
      <c r="F9" s="179"/>
      <c r="G9" s="179"/>
      <c r="H9" s="179"/>
      <c r="I9" s="179"/>
      <c r="J9" s="179"/>
      <c r="K9" s="180"/>
      <c r="M9" s="17"/>
      <c r="AC9" s="80"/>
      <c r="AD9" s="80"/>
      <c r="AE9" s="80"/>
      <c r="AF9" s="80"/>
      <c r="AG9" s="80"/>
    </row>
    <row r="10" spans="2:33" ht="14.25" hidden="1" customHeight="1" x14ac:dyDescent="0.15">
      <c r="B10" s="32"/>
      <c r="C10" s="47"/>
      <c r="D10" s="46"/>
      <c r="E10" s="46"/>
      <c r="F10" s="46"/>
      <c r="G10" s="46"/>
      <c r="H10" s="46"/>
      <c r="I10" s="46"/>
      <c r="J10" s="46"/>
      <c r="K10" s="46"/>
      <c r="AA10" s="87"/>
    </row>
    <row r="11" spans="2:33" ht="19.5" customHeight="1" x14ac:dyDescent="0.15">
      <c r="B11" s="27" t="s">
        <v>3</v>
      </c>
      <c r="C11" s="181"/>
      <c r="D11" s="181"/>
      <c r="E11" s="181"/>
      <c r="F11" s="181"/>
      <c r="G11" s="181"/>
      <c r="H11" s="181"/>
      <c r="I11" s="181"/>
      <c r="J11" s="181"/>
      <c r="K11" s="181"/>
      <c r="L11" s="25"/>
      <c r="Q11" s="48"/>
      <c r="R11" s="27" t="s">
        <v>179</v>
      </c>
      <c r="S11" s="190"/>
      <c r="T11" s="191"/>
      <c r="U11" s="191"/>
      <c r="V11" s="192"/>
      <c r="AA11" s="87"/>
    </row>
    <row r="12" spans="2:33" ht="9" customHeight="1" x14ac:dyDescent="0.15">
      <c r="O12" s="49"/>
      <c r="AA12" s="87"/>
    </row>
    <row r="13" spans="2:33" ht="19.5" customHeight="1" x14ac:dyDescent="0.15">
      <c r="B13" s="27" t="s">
        <v>4</v>
      </c>
      <c r="C13" s="11" t="s">
        <v>5</v>
      </c>
      <c r="D13" s="174"/>
      <c r="E13" s="175"/>
      <c r="F13" s="175"/>
      <c r="G13" s="175"/>
      <c r="H13" s="176"/>
      <c r="I13" s="37"/>
      <c r="J13" s="36"/>
      <c r="K13" s="36"/>
      <c r="L13" s="26"/>
      <c r="AB13" s="88">
        <v>43905</v>
      </c>
      <c r="AC13" s="153" t="s">
        <v>183</v>
      </c>
    </row>
    <row r="14" spans="2:33" ht="19.5" customHeight="1" x14ac:dyDescent="0.15">
      <c r="D14" s="183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5"/>
      <c r="AB14" s="88">
        <v>43905</v>
      </c>
      <c r="AC14" s="153" t="s">
        <v>184</v>
      </c>
    </row>
    <row r="15" spans="2:33" ht="19.5" customHeight="1" x14ac:dyDescent="0.15">
      <c r="D15" s="187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9"/>
      <c r="AB15" s="88">
        <v>43860</v>
      </c>
      <c r="AC15" s="153" t="s">
        <v>185</v>
      </c>
    </row>
    <row r="16" spans="2:33" ht="19.5" customHeight="1" x14ac:dyDescent="0.15">
      <c r="B16" s="27"/>
      <c r="C16" s="28"/>
      <c r="D16" s="199" t="s">
        <v>6</v>
      </c>
      <c r="E16" s="200"/>
      <c r="F16" s="196"/>
      <c r="G16" s="197"/>
      <c r="H16" s="197"/>
      <c r="I16" s="197"/>
      <c r="J16" s="197"/>
      <c r="K16" s="197"/>
      <c r="L16" s="197"/>
      <c r="M16" s="198"/>
      <c r="O16" s="30" t="s">
        <v>23</v>
      </c>
      <c r="P16" s="193"/>
      <c r="Q16" s="194"/>
      <c r="R16" s="194"/>
      <c r="S16" s="194"/>
      <c r="T16" s="194"/>
      <c r="U16" s="194"/>
      <c r="V16" s="194"/>
      <c r="W16" s="195"/>
    </row>
    <row r="17" spans="2:28" ht="19.5" customHeight="1" x14ac:dyDescent="0.15">
      <c r="B17" s="27"/>
      <c r="C17" s="28"/>
      <c r="D17" s="29"/>
      <c r="E17" s="31" t="s">
        <v>24</v>
      </c>
      <c r="F17" s="193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5"/>
      <c r="AA17" s="87"/>
    </row>
    <row r="18" spans="2:28" ht="16.2" x14ac:dyDescent="0.15">
      <c r="B18" s="15"/>
      <c r="AA18" s="87"/>
    </row>
    <row r="19" spans="2:28" s="85" customFormat="1" ht="16.2" x14ac:dyDescent="0.15">
      <c r="B19" s="15"/>
      <c r="C19" s="4" t="s">
        <v>209</v>
      </c>
      <c r="D19" s="4"/>
      <c r="E19" s="4"/>
      <c r="F19" s="4"/>
      <c r="G19" s="4"/>
      <c r="H19" s="4"/>
      <c r="I19" s="4"/>
      <c r="J19" s="4"/>
      <c r="K19" s="205">
        <v>1200</v>
      </c>
      <c r="L19" s="205"/>
      <c r="M19" s="205"/>
      <c r="N19" s="4" t="s">
        <v>49</v>
      </c>
      <c r="O19" s="202"/>
      <c r="P19" s="203"/>
      <c r="Q19" s="4" t="s">
        <v>95</v>
      </c>
      <c r="R19" s="4"/>
      <c r="S19" s="4" t="s">
        <v>48</v>
      </c>
      <c r="T19" s="204">
        <f>K19*O19</f>
        <v>0</v>
      </c>
      <c r="U19" s="204"/>
      <c r="V19" s="204"/>
      <c r="W19" s="204"/>
      <c r="X19" s="4"/>
      <c r="Y19" s="4"/>
      <c r="Z19" s="4"/>
    </row>
    <row r="20" spans="2:28" s="85" customFormat="1" ht="16.2" x14ac:dyDescent="0.15">
      <c r="B20" s="15"/>
      <c r="C20" s="4" t="s">
        <v>241</v>
      </c>
      <c r="D20" s="4"/>
      <c r="E20" s="4"/>
      <c r="F20" s="4"/>
      <c r="G20" s="4"/>
      <c r="H20" s="4"/>
      <c r="I20" s="4"/>
      <c r="J20" s="4"/>
      <c r="K20" s="205">
        <v>2000</v>
      </c>
      <c r="L20" s="205"/>
      <c r="M20" s="205"/>
      <c r="N20" s="4" t="s">
        <v>49</v>
      </c>
      <c r="O20" s="202"/>
      <c r="P20" s="203"/>
      <c r="Q20" s="4" t="s">
        <v>95</v>
      </c>
      <c r="R20" s="4"/>
      <c r="S20" s="4" t="s">
        <v>48</v>
      </c>
      <c r="T20" s="204">
        <f>K20*O20</f>
        <v>0</v>
      </c>
      <c r="U20" s="204"/>
      <c r="V20" s="204"/>
      <c r="W20" s="204"/>
      <c r="X20" s="4"/>
      <c r="Y20" s="4"/>
      <c r="Z20" s="4"/>
    </row>
    <row r="21" spans="2:28" ht="14.4" x14ac:dyDescent="0.15"/>
    <row r="22" spans="2:28" ht="22.5" customHeight="1" x14ac:dyDescent="0.15">
      <c r="B22" s="2" t="s">
        <v>211</v>
      </c>
    </row>
    <row r="23" spans="2:28" ht="22.5" customHeight="1" x14ac:dyDescent="0.15">
      <c r="B23" s="216" t="s">
        <v>212</v>
      </c>
      <c r="C23" s="216"/>
      <c r="D23" s="217" t="s">
        <v>213</v>
      </c>
      <c r="E23" s="217"/>
      <c r="F23" s="217"/>
      <c r="G23" s="217"/>
      <c r="H23" s="217"/>
      <c r="I23" s="217"/>
      <c r="J23" s="217"/>
      <c r="K23" s="216" t="s">
        <v>88</v>
      </c>
      <c r="L23" s="216"/>
      <c r="M23" s="218" t="s">
        <v>214</v>
      </c>
      <c r="N23" s="218"/>
      <c r="O23" s="218"/>
      <c r="P23" s="218"/>
      <c r="Q23" s="218"/>
      <c r="R23" s="216" t="s">
        <v>21</v>
      </c>
      <c r="S23" s="216"/>
      <c r="T23" s="207" t="s">
        <v>215</v>
      </c>
      <c r="U23" s="208"/>
      <c r="V23" s="208"/>
      <c r="W23" s="209"/>
    </row>
    <row r="24" spans="2:28" ht="22.5" customHeight="1" x14ac:dyDescent="0.15">
      <c r="B24" s="210">
        <v>43905</v>
      </c>
      <c r="C24" s="211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3"/>
      <c r="U24" s="214"/>
      <c r="V24" s="214"/>
      <c r="W24" s="215"/>
      <c r="AB24" s="85" t="s">
        <v>222</v>
      </c>
    </row>
    <row r="25" spans="2:28" ht="22.5" customHeight="1" x14ac:dyDescent="0.15">
      <c r="B25" s="210">
        <v>43905</v>
      </c>
      <c r="C25" s="211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3"/>
      <c r="U25" s="214"/>
      <c r="V25" s="214"/>
      <c r="W25" s="215"/>
      <c r="AB25" s="85" t="s">
        <v>223</v>
      </c>
    </row>
    <row r="26" spans="2:28" ht="22.5" customHeight="1" x14ac:dyDescent="0.15">
      <c r="B26" s="210">
        <v>43905</v>
      </c>
      <c r="C26" s="211"/>
      <c r="D26" s="213"/>
      <c r="E26" s="214"/>
      <c r="F26" s="214"/>
      <c r="G26" s="214"/>
      <c r="H26" s="214"/>
      <c r="I26" s="214"/>
      <c r="J26" s="215"/>
      <c r="K26" s="212"/>
      <c r="L26" s="212"/>
      <c r="M26" s="212"/>
      <c r="N26" s="212"/>
      <c r="O26" s="212"/>
      <c r="P26" s="212"/>
      <c r="Q26" s="212"/>
      <c r="R26" s="212"/>
      <c r="S26" s="212"/>
      <c r="T26" s="213"/>
      <c r="U26" s="214"/>
      <c r="V26" s="214"/>
      <c r="W26" s="215"/>
      <c r="AB26" s="85" t="s">
        <v>224</v>
      </c>
    </row>
    <row r="27" spans="2:28" ht="18.75" customHeight="1" x14ac:dyDescent="0.15">
      <c r="B27" s="220" t="s">
        <v>216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</row>
    <row r="28" spans="2:28" ht="18.75" customHeight="1" x14ac:dyDescent="0.15">
      <c r="B28" s="221" t="s">
        <v>217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</row>
    <row r="29" spans="2:28" ht="18.75" customHeight="1" x14ac:dyDescent="0.15">
      <c r="B29" s="222" t="s">
        <v>218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</row>
    <row r="30" spans="2:28" ht="18.75" customHeight="1" x14ac:dyDescent="0.15">
      <c r="B30" s="221" t="s">
        <v>219</v>
      </c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</row>
    <row r="31" spans="2:28" ht="18.75" customHeight="1" x14ac:dyDescent="0.15">
      <c r="B31" s="221" t="s">
        <v>220</v>
      </c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</row>
    <row r="32" spans="2:28" ht="18.75" customHeight="1" x14ac:dyDescent="0.15">
      <c r="B32" s="219" t="s">
        <v>221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</row>
    <row r="33" spans="1:25" ht="22.5" customHeight="1" x14ac:dyDescent="0.15">
      <c r="B33" s="161"/>
      <c r="C33" s="161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5" ht="22.5" customHeight="1" x14ac:dyDescent="0.15">
      <c r="A34" s="206" t="s">
        <v>186</v>
      </c>
      <c r="B34" s="206"/>
    </row>
    <row r="35" spans="1:25" ht="18.75" customHeight="1" x14ac:dyDescent="0.15">
      <c r="B35" s="201" t="s">
        <v>192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</row>
    <row r="36" spans="1:25" ht="18.75" customHeight="1" x14ac:dyDescent="0.15">
      <c r="B36" s="201" t="s">
        <v>187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</row>
    <row r="37" spans="1:25" ht="9.9" customHeight="1" x14ac:dyDescent="0.15"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</row>
    <row r="38" spans="1:25" ht="18.75" customHeight="1" x14ac:dyDescent="0.15">
      <c r="B38" s="201" t="s">
        <v>193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</row>
    <row r="39" spans="1:25" ht="18.75" customHeight="1" x14ac:dyDescent="0.15">
      <c r="B39" s="201" t="s">
        <v>188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</row>
    <row r="40" spans="1:25" ht="18.75" customHeight="1" x14ac:dyDescent="0.15">
      <c r="B40" s="201" t="s">
        <v>190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</row>
    <row r="41" spans="1:25" ht="18.75" customHeight="1" x14ac:dyDescent="0.15">
      <c r="B41" s="201" t="s">
        <v>189</v>
      </c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</row>
    <row r="42" spans="1:25" ht="9.9" customHeight="1" x14ac:dyDescent="0.15"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</row>
    <row r="43" spans="1:25" ht="18.75" customHeight="1" x14ac:dyDescent="0.15">
      <c r="B43" s="201" t="s">
        <v>194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</row>
    <row r="44" spans="1:25" ht="18.75" customHeight="1" x14ac:dyDescent="0.15">
      <c r="B44" s="201" t="s">
        <v>191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</row>
    <row r="45" spans="1:25" ht="18.75" customHeight="1" x14ac:dyDescent="0.15">
      <c r="B45" s="201" t="s">
        <v>195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</row>
    <row r="46" spans="1:25" ht="9.75" customHeight="1" x14ac:dyDescent="0.15"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</row>
    <row r="47" spans="1:25" ht="18.75" customHeight="1" x14ac:dyDescent="0.15">
      <c r="B47" s="201" t="s">
        <v>203</v>
      </c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</row>
    <row r="48" spans="1:25" ht="14.4" hidden="1" x14ac:dyDescent="0.15"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</row>
    <row r="49" spans="2:25" ht="14.4" hidden="1" x14ac:dyDescent="0.15">
      <c r="B49" s="201" t="s">
        <v>196</v>
      </c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</row>
    <row r="50" spans="2:25" ht="14.4" hidden="1" x14ac:dyDescent="0.15">
      <c r="B50" s="201" t="s">
        <v>197</v>
      </c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</row>
    <row r="51" spans="2:25" ht="14.4" hidden="1" x14ac:dyDescent="0.15">
      <c r="B51" s="201" t="s">
        <v>198</v>
      </c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</row>
    <row r="52" spans="2:25" ht="14.4" hidden="1" x14ac:dyDescent="0.15">
      <c r="B52" s="201" t="s">
        <v>199</v>
      </c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</row>
    <row r="53" spans="2:25" ht="14.4" hidden="1" x14ac:dyDescent="0.15"/>
    <row r="78" spans="5:5" ht="22.5" customHeight="1" x14ac:dyDescent="0.2">
      <c r="E78" s="4" ph="1"/>
    </row>
    <row r="94" spans="5:5" ht="22.5" customHeight="1" x14ac:dyDescent="0.2">
      <c r="E94" s="4" ph="1"/>
    </row>
  </sheetData>
  <sheetProtection algorithmName="SHA-512" hashValue="BUnvk/hbeHagYlOIlwt2VBILhVOUKYFu27kly9O5RqRPPukENfwo2+7tmZw++M0+59RRtGUyqeZL1mJEoHw+1A==" saltValue="OtqEiNgTd7rk8UA656nlDw==" spinCount="100000" sheet="1" selectLockedCells="1"/>
  <dataConsolidate/>
  <mergeCells count="67">
    <mergeCell ref="B32:W32"/>
    <mergeCell ref="B27:W27"/>
    <mergeCell ref="B28:W28"/>
    <mergeCell ref="B29:W29"/>
    <mergeCell ref="B30:W30"/>
    <mergeCell ref="B31:W31"/>
    <mergeCell ref="T25:W25"/>
    <mergeCell ref="B26:C26"/>
    <mergeCell ref="D26:J26"/>
    <mergeCell ref="K26:L26"/>
    <mergeCell ref="M26:Q26"/>
    <mergeCell ref="R26:S26"/>
    <mergeCell ref="T26:W26"/>
    <mergeCell ref="B25:C25"/>
    <mergeCell ref="D25:J25"/>
    <mergeCell ref="K25:L25"/>
    <mergeCell ref="M25:Q25"/>
    <mergeCell ref="R25:S25"/>
    <mergeCell ref="T23:W23"/>
    <mergeCell ref="B24:C24"/>
    <mergeCell ref="D24:J24"/>
    <mergeCell ref="K24:L24"/>
    <mergeCell ref="M24:Q24"/>
    <mergeCell ref="R24:S24"/>
    <mergeCell ref="T24:W24"/>
    <mergeCell ref="B23:C23"/>
    <mergeCell ref="D23:J23"/>
    <mergeCell ref="K23:L23"/>
    <mergeCell ref="M23:Q23"/>
    <mergeCell ref="R23:S23"/>
    <mergeCell ref="B40:Y40"/>
    <mergeCell ref="B41:Y41"/>
    <mergeCell ref="B43:Y43"/>
    <mergeCell ref="B44:Y44"/>
    <mergeCell ref="B45:Y45"/>
    <mergeCell ref="A34:B34"/>
    <mergeCell ref="B35:Y35"/>
    <mergeCell ref="B36:Y36"/>
    <mergeCell ref="B38:Y38"/>
    <mergeCell ref="B39:Y39"/>
    <mergeCell ref="O19:P19"/>
    <mergeCell ref="T19:W19"/>
    <mergeCell ref="K20:M20"/>
    <mergeCell ref="O20:P20"/>
    <mergeCell ref="T20:W20"/>
    <mergeCell ref="K19:M19"/>
    <mergeCell ref="B47:Y47"/>
    <mergeCell ref="B49:Y49"/>
    <mergeCell ref="B50:Y50"/>
    <mergeCell ref="B51:Y51"/>
    <mergeCell ref="B52:Y52"/>
    <mergeCell ref="D14:W14"/>
    <mergeCell ref="T4:X4"/>
    <mergeCell ref="D15:W15"/>
    <mergeCell ref="S11:V11"/>
    <mergeCell ref="F17:W17"/>
    <mergeCell ref="F16:M16"/>
    <mergeCell ref="D16:E16"/>
    <mergeCell ref="P16:W16"/>
    <mergeCell ref="T1:W1"/>
    <mergeCell ref="Q5:V5"/>
    <mergeCell ref="C7:W7"/>
    <mergeCell ref="D13:H13"/>
    <mergeCell ref="C3:I3"/>
    <mergeCell ref="C9:K9"/>
    <mergeCell ref="C11:K11"/>
    <mergeCell ref="C4:M4"/>
  </mergeCells>
  <phoneticPr fontId="2"/>
  <conditionalFormatting sqref="C5:D5 G5:I5 Q5:V5 C7:W7 C9:K9 C11:K11 S11:V11 D13:H13 D14:W14 O19:P20">
    <cfRule type="expression" dxfId="6" priority="2">
      <formula>C5&lt;&gt;""</formula>
    </cfRule>
  </conditionalFormatting>
  <conditionalFormatting sqref="F5">
    <cfRule type="expression" dxfId="5" priority="1">
      <formula>F5&lt;&gt;""</formula>
    </cfRule>
  </conditionalFormatting>
  <dataValidations xWindow="392" yWindow="310" count="21">
    <dataValidation type="textLength" imeMode="halfKatakana" allowBlank="1" showInputMessage="1" showErrorMessage="1" errorTitle="文字数オーバー" error="半角８文字位以内で入力して下さい。_x000a_「ﾟ」「ﾞ」も１文字に数えます。" prompt="チームフリガナを半角８文字以内で入力して下さい。" sqref="S11" xr:uid="{00000000-0002-0000-0000-000000000000}">
      <formula1>0</formula1>
      <formula2>8</formula2>
    </dataValidation>
    <dataValidation type="whole" imeMode="off" allowBlank="1" showInputMessage="1" showErrorMessage="1" errorTitle="入力確認" error="0～9の数字を１桁づつ入力して下さい。" promptTitle="チーム登録番号入力" prompt="マスターズ協会団体登録番号を_x000a_１セルに１桁づつ入力して下さい。" sqref="C5:D5 F5:I5" xr:uid="{00000000-0002-0000-0000-000001000000}">
      <formula1>0</formula1>
      <formula2>9</formula2>
    </dataValidation>
    <dataValidation type="textLength" imeMode="hiragana" allowBlank="1" showInputMessage="1" showErrorMessage="1" errorTitle="入力確認" error="全角６文字以内で入力して下さい。" promptTitle="略称名" prompt="チーム略称を全角６文字以内で入力して下さい。" sqref="Q5:V5" xr:uid="{00000000-0002-0000-0000-000002000000}">
      <formula1>0</formula1>
      <formula2>12</formula2>
    </dataValidation>
    <dataValidation imeMode="hiragana" allowBlank="1" showInputMessage="1" showErrorMessage="1" promptTitle="チーム名" prompt="チーム正式名称を入力して下さい。" sqref="C7:W7" xr:uid="{00000000-0002-0000-0000-000003000000}"/>
    <dataValidation imeMode="hiragana" allowBlank="1" showInputMessage="1" showErrorMessage="1" promptTitle="申込責任者名" prompt="申込責任者名を入力して下さい。" sqref="C11:K11" xr:uid="{00000000-0002-0000-0000-000004000000}"/>
    <dataValidation type="whole" imeMode="off" allowBlank="1" showInputMessage="1" showErrorMessage="1" errorTitle="入力確認" error="1セルに１桁づつ入力して下さい。" promptTitle="郵便番号" prompt="連絡先の郵便番号を１セルに１桁づつ入力して下さい。" sqref="J13:K13" xr:uid="{00000000-0002-0000-0000-000005000000}">
      <formula1>0</formula1>
      <formula2>9</formula2>
    </dataValidation>
    <dataValidation imeMode="hiragana" allowBlank="1" showInputMessage="1" showErrorMessage="1" promptTitle="連絡先住所2" prompt="マンション名等を入力して下さい。" sqref="D15:W15" xr:uid="{00000000-0002-0000-0000-000006000000}"/>
    <dataValidation imeMode="off" allowBlank="1" showInputMessage="1" showErrorMessage="1" promptTitle="電話番号" prompt="連絡先電話番号を市外局番から入力して下さい。" sqref="F16:M16" xr:uid="{00000000-0002-0000-0000-000007000000}"/>
    <dataValidation imeMode="off" allowBlank="1" showInputMessage="1" showErrorMessage="1" promptTitle="ＦＡＸ番号" prompt="連絡先ＦＡＸ番号を市外局番から入力して下さい、" sqref="P16:W16" xr:uid="{00000000-0002-0000-0000-000008000000}"/>
    <dataValidation imeMode="off" allowBlank="1" showInputMessage="1" showErrorMessage="1" promptTitle="メールアドレス" prompt="連絡先電子メールアドレスを入力して下さい。" sqref="F17:W17" xr:uid="{00000000-0002-0000-0000-000009000000}"/>
    <dataValidation imeMode="off" allowBlank="1" showInputMessage="1" showErrorMessage="1" errorTitle="入力確認" error="1セルに１桁づつ入力して下さい。" promptTitle="郵便番号" prompt="連絡先の郵便番号を入力して下さい。_x000a_(例 101-0044)" sqref="D13:I13" xr:uid="{00000000-0002-0000-0000-00000A000000}"/>
    <dataValidation imeMode="halfKatakana" allowBlank="1" showInputMessage="1" showErrorMessage="1" promptTitle="連絡責任者フリガナ" prompt="連絡責任者のフリガナを半角カタカナで入力して下さい。" sqref="C9:K9" xr:uid="{00000000-0002-0000-0000-00000B000000}"/>
    <dataValidation type="textLength" imeMode="off" allowBlank="1" showInputMessage="1" showErrorMessage="1" errorTitle="入力確認" error="半角8文字以内で入力して下さい。" promptTitle="日本SC協会登録番号" prompt="日本SC協会登録番号を入力して下さい。" sqref="C3:I3" xr:uid="{00000000-0002-0000-0000-00000C000000}">
      <formula1>0</formula1>
      <formula2>8</formula2>
    </dataValidation>
    <dataValidation type="whole" imeMode="off" allowBlank="1" showInputMessage="1" showErrorMessage="1" promptTitle="プログラム購入部数" prompt="プログラム購入部数を入力して下さい。_x000a_（１部１，０００円）" sqref="O19:P19" xr:uid="{00000000-0002-0000-0000-00000D000000}">
      <formula1>0</formula1>
      <formula2>100</formula2>
    </dataValidation>
    <dataValidation type="whole" imeMode="off" allowBlank="1" showInputMessage="1" showErrorMessage="1" promptTitle="ランキング購入部数" prompt="ランキング購入部数を入力して下さい。" sqref="O20:P20" xr:uid="{00000000-0002-0000-0000-00000E000000}">
      <formula1>0</formula1>
      <formula2>100</formula2>
    </dataValidation>
    <dataValidation imeMode="hiragana" allowBlank="1" showInputMessage="1" showErrorMessage="1" promptTitle="連絡先住所1" prompt="連絡先住所を都道府県名から入力して下さい。_x000a_マンション名等は下段に入力して下さい。" sqref="D14:W14" xr:uid="{00000000-0002-0000-0000-00000F000000}"/>
    <dataValidation type="list" imeMode="off" allowBlank="1" showInputMessage="1" showErrorMessage="1" sqref="K24:L26 K33:L33" xr:uid="{00000000-0002-0000-0000-000010000000}">
      <formula1>"男子,女子"</formula1>
    </dataValidation>
    <dataValidation imeMode="hiragana" allowBlank="1" showInputMessage="1" showErrorMessage="1" sqref="M33:Q33 M24:Q26 D24:J26 D33:J33" xr:uid="{00000000-0002-0000-0000-000011000000}"/>
    <dataValidation type="whole" imeMode="off" allowBlank="1" showInputMessage="1" showErrorMessage="1" error="１８～９９歳までで入力してください。" sqref="R24:S26 R33:S33" xr:uid="{00000000-0002-0000-0000-000012000000}">
      <formula1>18</formula1>
      <formula2>99</formula2>
    </dataValidation>
    <dataValidation type="list" allowBlank="1" showInputMessage="1" showErrorMessage="1" promptTitle="競技役員資格" prompt="公認競技役員資格をリストから選んでください。" sqref="T33" xr:uid="{00000000-0002-0000-0000-000013000000}">
      <formula1>$AA$70:$AA$73</formula1>
    </dataValidation>
    <dataValidation type="list" allowBlank="1" showInputMessage="1" showErrorMessage="1" promptTitle="競技役員資格" prompt="公認競技役員資格をリストから選んでください。" sqref="T24:W26" xr:uid="{00000000-0002-0000-0000-000014000000}">
      <formula1>$AB$24:$AB$26</formula1>
    </dataValidation>
  </dataValidations>
  <pageMargins left="0.39370078740157483" right="0.39370078740157483" top="0.59055118110236227" bottom="0.59055118110236227" header="0.51181102362204722" footer="0.51181102362204722"/>
  <pageSetup paperSize="9" scale="89" orientation="portrait" blackAndWhite="1" horizontalDpi="4294967292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/>
  <dimension ref="A1:N61"/>
  <sheetViews>
    <sheetView workbookViewId="0">
      <selection activeCell="Q26" sqref="Q26:R26"/>
    </sheetView>
  </sheetViews>
  <sheetFormatPr defaultColWidth="8.88671875" defaultRowHeight="12" x14ac:dyDescent="0.15"/>
  <cols>
    <col min="1" max="1" width="5" customWidth="1"/>
    <col min="2" max="3" width="13.109375" customWidth="1"/>
    <col min="4" max="4" width="4.88671875" customWidth="1"/>
    <col min="5" max="5" width="7.109375" customWidth="1"/>
    <col min="6" max="6" width="13.33203125" customWidth="1"/>
    <col min="8" max="8" width="8" customWidth="1"/>
    <col min="9" max="10" width="7.109375" customWidth="1"/>
  </cols>
  <sheetData>
    <row r="1" spans="1:14" s="58" customFormat="1" x14ac:dyDescent="0.15">
      <c r="A1" s="58" t="s">
        <v>136</v>
      </c>
      <c r="B1" s="58" t="s">
        <v>135</v>
      </c>
      <c r="C1" s="58" t="s">
        <v>134</v>
      </c>
      <c r="D1" s="58" t="s">
        <v>133</v>
      </c>
      <c r="E1" s="58" t="s">
        <v>132</v>
      </c>
      <c r="F1" s="58" t="s">
        <v>131</v>
      </c>
      <c r="G1" s="58" t="s">
        <v>130</v>
      </c>
      <c r="H1" s="58" t="s">
        <v>129</v>
      </c>
      <c r="I1" s="58" t="s">
        <v>128</v>
      </c>
      <c r="J1" s="58" t="s">
        <v>127</v>
      </c>
      <c r="K1" s="58" t="s">
        <v>126</v>
      </c>
      <c r="L1" s="58" t="s">
        <v>125</v>
      </c>
      <c r="M1" s="58" t="s">
        <v>124</v>
      </c>
      <c r="N1" s="58" t="s">
        <v>123</v>
      </c>
    </row>
    <row r="2" spans="1:14" x14ac:dyDescent="0.15">
      <c r="A2" s="59" t="str">
        <f>IF(リレー申込書!D6="","",リレー申込書!W6)</f>
        <v/>
      </c>
      <c r="B2" s="74" t="str">
        <f>IF(A2="","",チーム登録!$Q$5)</f>
        <v/>
      </c>
      <c r="C2" s="59" t="str">
        <f>IF(A2="","",チーム登録!$S$11)</f>
        <v/>
      </c>
      <c r="D2">
        <v>5</v>
      </c>
      <c r="E2" s="59" t="str">
        <f>IF(A2="","",リレー申込書!C6)</f>
        <v/>
      </c>
      <c r="F2" s="59" t="str">
        <f>IF(A2="","",リレー申込書!M6)</f>
        <v/>
      </c>
      <c r="G2" s="61" t="str">
        <f>団体!B3</f>
        <v/>
      </c>
      <c r="H2">
        <v>0</v>
      </c>
      <c r="I2" t="str">
        <f>IF(A2="","",リレー申込書!Q6)</f>
        <v/>
      </c>
      <c r="J2" t="str">
        <f>IF(A2="","",リレー申込書!R6)</f>
        <v/>
      </c>
      <c r="K2" t="str">
        <f>IF($A2="","",リレー申込書!AM6)</f>
        <v/>
      </c>
      <c r="L2" t="str">
        <f>IF($A2="","",リレー申込書!AN6)</f>
        <v/>
      </c>
      <c r="M2" t="str">
        <f>IF($A2="","",リレー申込書!AO6)</f>
        <v/>
      </c>
      <c r="N2" t="str">
        <f>IF($A2="","",リレー申込書!AP6)</f>
        <v/>
      </c>
    </row>
    <row r="3" spans="1:14" x14ac:dyDescent="0.15">
      <c r="A3" s="59" t="str">
        <f>IF(リレー申込書!D7="","",リレー申込書!W7)</f>
        <v/>
      </c>
      <c r="B3" s="74" t="str">
        <f>IF(A3="","",チーム登録!$Q$5)</f>
        <v/>
      </c>
      <c r="C3" s="59" t="str">
        <f>IF(A3="","",チーム登録!$S$11)</f>
        <v/>
      </c>
      <c r="D3" s="59">
        <v>5</v>
      </c>
      <c r="E3" s="59" t="str">
        <f>IF(A3="","",リレー申込書!C7)</f>
        <v/>
      </c>
      <c r="F3" s="59" t="str">
        <f>IF(A3="","",リレー申込書!M7)</f>
        <v/>
      </c>
      <c r="G3" s="61" t="str">
        <f>G2</f>
        <v/>
      </c>
      <c r="H3">
        <v>0</v>
      </c>
      <c r="I3" t="str">
        <f>IF(A3="","",リレー申込書!Q7)</f>
        <v/>
      </c>
      <c r="J3" t="str">
        <f>IF(A3="","",リレー申込書!R7)</f>
        <v/>
      </c>
      <c r="K3" t="str">
        <f>IF($A3="","",リレー申込書!AM7)</f>
        <v/>
      </c>
      <c r="L3" t="str">
        <f>IF($A3="","",リレー申込書!AN7)</f>
        <v/>
      </c>
      <c r="M3" t="str">
        <f>IF($A3="","",リレー申込書!AO7)</f>
        <v/>
      </c>
      <c r="N3" t="str">
        <f>IF($A3="","",リレー申込書!AP7)</f>
        <v/>
      </c>
    </row>
    <row r="4" spans="1:14" x14ac:dyDescent="0.15">
      <c r="A4" s="59" t="str">
        <f>IF(リレー申込書!D8="","",リレー申込書!W8)</f>
        <v/>
      </c>
      <c r="B4" s="74" t="str">
        <f>IF(A4="","",チーム登録!$Q$5)</f>
        <v/>
      </c>
      <c r="C4" s="59" t="str">
        <f>IF(A4="","",チーム登録!$S$11)</f>
        <v/>
      </c>
      <c r="D4" s="59">
        <v>5</v>
      </c>
      <c r="E4" s="59" t="str">
        <f>IF(A4="","",リレー申込書!C8)</f>
        <v/>
      </c>
      <c r="F4" s="59" t="str">
        <f>IF(A4="","",リレー申込書!M8)</f>
        <v/>
      </c>
      <c r="G4" s="61" t="str">
        <f t="shared" ref="G4:G61" si="0">G3</f>
        <v/>
      </c>
      <c r="H4" s="59">
        <v>0</v>
      </c>
      <c r="I4" t="str">
        <f>IF(A4="","",リレー申込書!Q8)</f>
        <v/>
      </c>
      <c r="J4" t="str">
        <f>IF(A4="","",リレー申込書!R8)</f>
        <v/>
      </c>
      <c r="K4" t="str">
        <f>IF($A4="","",リレー申込書!AM8)</f>
        <v/>
      </c>
      <c r="L4" t="str">
        <f>IF($A4="","",リレー申込書!AN8)</f>
        <v/>
      </c>
      <c r="M4" t="str">
        <f>IF($A4="","",リレー申込書!AO8)</f>
        <v/>
      </c>
      <c r="N4" t="str">
        <f>IF($A4="","",リレー申込書!AP8)</f>
        <v/>
      </c>
    </row>
    <row r="5" spans="1:14" x14ac:dyDescent="0.15">
      <c r="A5" s="59" t="str">
        <f>IF(リレー申込書!D9="","",リレー申込書!W9)</f>
        <v/>
      </c>
      <c r="B5" s="74" t="str">
        <f>IF(A5="","",チーム登録!$Q$5)</f>
        <v/>
      </c>
      <c r="C5" s="59" t="str">
        <f>IF(A5="","",チーム登録!$S$11)</f>
        <v/>
      </c>
      <c r="D5" s="59">
        <v>5</v>
      </c>
      <c r="E5" s="59" t="str">
        <f>IF(A5="","",リレー申込書!C9)</f>
        <v/>
      </c>
      <c r="F5" s="59" t="str">
        <f>IF(A5="","",リレー申込書!M9)</f>
        <v/>
      </c>
      <c r="G5" s="61" t="str">
        <f t="shared" si="0"/>
        <v/>
      </c>
      <c r="H5" s="59">
        <v>0</v>
      </c>
      <c r="I5" t="str">
        <f>IF(A5="","",リレー申込書!Q9)</f>
        <v/>
      </c>
      <c r="J5" t="str">
        <f>IF(A5="","",リレー申込書!R9)</f>
        <v/>
      </c>
      <c r="K5" t="str">
        <f>IF($A5="","",リレー申込書!AM9)</f>
        <v/>
      </c>
      <c r="L5" t="str">
        <f>IF($A5="","",リレー申込書!AN9)</f>
        <v/>
      </c>
      <c r="M5" t="str">
        <f>IF($A5="","",リレー申込書!AO9)</f>
        <v/>
      </c>
      <c r="N5" t="str">
        <f>IF($A5="","",リレー申込書!AP9)</f>
        <v/>
      </c>
    </row>
    <row r="6" spans="1:14" x14ac:dyDescent="0.15">
      <c r="A6" s="59" t="str">
        <f>IF(リレー申込書!D10="","",リレー申込書!W10)</f>
        <v/>
      </c>
      <c r="B6" s="74" t="str">
        <f>IF(A6="","",チーム登録!$Q$5)</f>
        <v/>
      </c>
      <c r="C6" s="59" t="str">
        <f>IF(A6="","",チーム登録!$S$11)</f>
        <v/>
      </c>
      <c r="D6" s="59">
        <v>5</v>
      </c>
      <c r="E6" s="59" t="str">
        <f>IF(A6="","",リレー申込書!C10)</f>
        <v/>
      </c>
      <c r="F6" s="59" t="str">
        <f>IF(A6="","",リレー申込書!M10)</f>
        <v/>
      </c>
      <c r="G6" s="61" t="str">
        <f t="shared" si="0"/>
        <v/>
      </c>
      <c r="H6" s="59">
        <v>0</v>
      </c>
      <c r="I6" t="str">
        <f>IF(A6="","",リレー申込書!Q10)</f>
        <v/>
      </c>
      <c r="J6" t="str">
        <f>IF(A6="","",リレー申込書!R10)</f>
        <v/>
      </c>
      <c r="K6" t="str">
        <f>IF($A6="","",リレー申込書!AM10)</f>
        <v/>
      </c>
      <c r="L6" t="str">
        <f>IF($A6="","",リレー申込書!AN10)</f>
        <v/>
      </c>
      <c r="M6" t="str">
        <f>IF($A6="","",リレー申込書!AO10)</f>
        <v/>
      </c>
      <c r="N6" t="str">
        <f>IF($A6="","",リレー申込書!AP10)</f>
        <v/>
      </c>
    </row>
    <row r="7" spans="1:14" x14ac:dyDescent="0.15">
      <c r="A7" s="59" t="str">
        <f>IF(リレー申込書!D11="","",リレー申込書!W11)</f>
        <v/>
      </c>
      <c r="B7" s="74" t="str">
        <f>IF(A7="","",チーム登録!$Q$5)</f>
        <v/>
      </c>
      <c r="C7" s="59" t="str">
        <f>IF(A7="","",チーム登録!$S$11)</f>
        <v/>
      </c>
      <c r="D7" s="59">
        <v>5</v>
      </c>
      <c r="E7" s="59" t="str">
        <f>IF(A7="","",リレー申込書!C11)</f>
        <v/>
      </c>
      <c r="F7" s="59" t="str">
        <f>IF(A7="","",リレー申込書!M11)</f>
        <v/>
      </c>
      <c r="G7" s="61" t="str">
        <f t="shared" si="0"/>
        <v/>
      </c>
      <c r="H7" s="59">
        <v>0</v>
      </c>
      <c r="I7" t="str">
        <f>IF(A7="","",リレー申込書!Q11)</f>
        <v/>
      </c>
      <c r="J7" t="str">
        <f>IF(A7="","",リレー申込書!R11)</f>
        <v/>
      </c>
      <c r="K7" t="str">
        <f>IF($A7="","",リレー申込書!AM11)</f>
        <v/>
      </c>
      <c r="L7" t="str">
        <f>IF($A7="","",リレー申込書!AN11)</f>
        <v/>
      </c>
      <c r="M7" t="str">
        <f>IF($A7="","",リレー申込書!AO11)</f>
        <v/>
      </c>
      <c r="N7" t="str">
        <f>IF($A7="","",リレー申込書!AP11)</f>
        <v/>
      </c>
    </row>
    <row r="8" spans="1:14" x14ac:dyDescent="0.15">
      <c r="A8" s="59" t="str">
        <f>IF(リレー申込書!D12="","",リレー申込書!W12)</f>
        <v/>
      </c>
      <c r="B8" s="74" t="str">
        <f>IF(A8="","",チーム登録!$Q$5)</f>
        <v/>
      </c>
      <c r="C8" s="59" t="str">
        <f>IF(A8="","",チーム登録!$S$11)</f>
        <v/>
      </c>
      <c r="D8" s="59">
        <v>5</v>
      </c>
      <c r="E8" s="59" t="str">
        <f>IF(A8="","",リレー申込書!C12)</f>
        <v/>
      </c>
      <c r="F8" s="59" t="str">
        <f>IF(A8="","",リレー申込書!M12)</f>
        <v/>
      </c>
      <c r="G8" s="61" t="str">
        <f t="shared" si="0"/>
        <v/>
      </c>
      <c r="H8" s="59">
        <v>0</v>
      </c>
      <c r="I8" t="str">
        <f>IF(A8="","",リレー申込書!Q12)</f>
        <v/>
      </c>
      <c r="J8" t="str">
        <f>IF(A8="","",リレー申込書!R12)</f>
        <v/>
      </c>
      <c r="K8" t="str">
        <f>IF($A8="","",リレー申込書!AM12)</f>
        <v/>
      </c>
      <c r="L8" t="str">
        <f>IF($A8="","",リレー申込書!AN12)</f>
        <v/>
      </c>
      <c r="M8" t="str">
        <f>IF($A8="","",リレー申込書!AO12)</f>
        <v/>
      </c>
      <c r="N8" t="str">
        <f>IF($A8="","",リレー申込書!AP12)</f>
        <v/>
      </c>
    </row>
    <row r="9" spans="1:14" x14ac:dyDescent="0.15">
      <c r="A9" s="59" t="str">
        <f>IF(リレー申込書!D13="","",リレー申込書!W13)</f>
        <v/>
      </c>
      <c r="B9" s="74" t="str">
        <f>IF(A9="","",チーム登録!$Q$5)</f>
        <v/>
      </c>
      <c r="C9" s="59" t="str">
        <f>IF(A9="","",チーム登録!$S$11)</f>
        <v/>
      </c>
      <c r="D9" s="59">
        <v>5</v>
      </c>
      <c r="E9" s="59" t="str">
        <f>IF(A9="","",リレー申込書!C13)</f>
        <v/>
      </c>
      <c r="F9" s="59" t="str">
        <f>IF(A9="","",リレー申込書!M13)</f>
        <v/>
      </c>
      <c r="G9" s="61" t="str">
        <f t="shared" si="0"/>
        <v/>
      </c>
      <c r="H9" s="59">
        <v>0</v>
      </c>
      <c r="I9" t="str">
        <f>IF(A9="","",リレー申込書!Q13)</f>
        <v/>
      </c>
      <c r="J9" t="str">
        <f>IF(A9="","",リレー申込書!R13)</f>
        <v/>
      </c>
      <c r="K9" t="str">
        <f>IF($A9="","",リレー申込書!AM13)</f>
        <v/>
      </c>
      <c r="L9" t="str">
        <f>IF($A9="","",リレー申込書!AN13)</f>
        <v/>
      </c>
      <c r="M9" t="str">
        <f>IF($A9="","",リレー申込書!AO13)</f>
        <v/>
      </c>
      <c r="N9" t="str">
        <f>IF($A9="","",リレー申込書!AP13)</f>
        <v/>
      </c>
    </row>
    <row r="10" spans="1:14" x14ac:dyDescent="0.15">
      <c r="A10" s="59" t="str">
        <f>IF(リレー申込書!D14="","",リレー申込書!W14)</f>
        <v/>
      </c>
      <c r="B10" s="74" t="str">
        <f>IF(A10="","",チーム登録!$Q$5)</f>
        <v/>
      </c>
      <c r="C10" s="59" t="str">
        <f>IF(A10="","",チーム登録!$S$11)</f>
        <v/>
      </c>
      <c r="D10" s="59">
        <v>5</v>
      </c>
      <c r="E10" s="59" t="str">
        <f>IF(A10="","",リレー申込書!C14)</f>
        <v/>
      </c>
      <c r="F10" s="59" t="str">
        <f>IF(A10="","",リレー申込書!M14)</f>
        <v/>
      </c>
      <c r="G10" s="61" t="str">
        <f t="shared" si="0"/>
        <v/>
      </c>
      <c r="H10" s="59">
        <v>0</v>
      </c>
      <c r="I10" t="str">
        <f>IF(A10="","",リレー申込書!Q14)</f>
        <v/>
      </c>
      <c r="J10" t="str">
        <f>IF(A10="","",リレー申込書!R14)</f>
        <v/>
      </c>
      <c r="K10" t="str">
        <f>IF($A10="","",リレー申込書!AM14)</f>
        <v/>
      </c>
      <c r="L10" t="str">
        <f>IF($A10="","",リレー申込書!AN14)</f>
        <v/>
      </c>
      <c r="M10" t="str">
        <f>IF($A10="","",リレー申込書!AO14)</f>
        <v/>
      </c>
      <c r="N10" t="str">
        <f>IF($A10="","",リレー申込書!AP14)</f>
        <v/>
      </c>
    </row>
    <row r="11" spans="1:14" x14ac:dyDescent="0.15">
      <c r="A11" s="59" t="str">
        <f>IF(リレー申込書!D15="","",リレー申込書!W15)</f>
        <v/>
      </c>
      <c r="B11" s="74" t="str">
        <f>IF(A11="","",チーム登録!$Q$5)</f>
        <v/>
      </c>
      <c r="C11" s="59" t="str">
        <f>IF(A11="","",チーム登録!$S$11)</f>
        <v/>
      </c>
      <c r="D11" s="59">
        <v>5</v>
      </c>
      <c r="E11" s="59" t="str">
        <f>IF(A11="","",リレー申込書!C15)</f>
        <v/>
      </c>
      <c r="F11" s="59" t="str">
        <f>IF(A11="","",リレー申込書!M15)</f>
        <v/>
      </c>
      <c r="G11" s="61" t="str">
        <f t="shared" si="0"/>
        <v/>
      </c>
      <c r="H11" s="59">
        <v>0</v>
      </c>
      <c r="I11" t="str">
        <f>IF(A11="","",リレー申込書!Q15)</f>
        <v/>
      </c>
      <c r="J11" t="str">
        <f>IF(A11="","",リレー申込書!R15)</f>
        <v/>
      </c>
      <c r="K11" t="str">
        <f>IF($A11="","",リレー申込書!AM15)</f>
        <v/>
      </c>
      <c r="L11" t="str">
        <f>IF($A11="","",リレー申込書!AN15)</f>
        <v/>
      </c>
      <c r="M11" t="str">
        <f>IF($A11="","",リレー申込書!AO15)</f>
        <v/>
      </c>
      <c r="N11" t="str">
        <f>IF($A11="","",リレー申込書!AP15)</f>
        <v/>
      </c>
    </row>
    <row r="12" spans="1:14" x14ac:dyDescent="0.15">
      <c r="A12" s="59" t="str">
        <f>IF(リレー申込書!D16="","",リレー申込書!W16)</f>
        <v/>
      </c>
      <c r="B12" s="74" t="str">
        <f>IF(A12="","",チーム登録!$Q$5)</f>
        <v/>
      </c>
      <c r="C12" s="59" t="str">
        <f>IF(A12="","",チーム登録!$S$11)</f>
        <v/>
      </c>
      <c r="D12" s="59">
        <v>5</v>
      </c>
      <c r="E12" s="59" t="str">
        <f>IF(A12="","",リレー申込書!C16)</f>
        <v/>
      </c>
      <c r="F12" s="59" t="str">
        <f>IF(A12="","",リレー申込書!M16)</f>
        <v/>
      </c>
      <c r="G12" s="61" t="str">
        <f t="shared" si="0"/>
        <v/>
      </c>
      <c r="H12" s="59">
        <v>0</v>
      </c>
      <c r="I12" t="str">
        <f>IF(A12="","",リレー申込書!Q16)</f>
        <v/>
      </c>
      <c r="J12" t="str">
        <f>IF(A12="","",リレー申込書!R16)</f>
        <v/>
      </c>
      <c r="K12" t="str">
        <f>IF($A12="","",リレー申込書!AM16)</f>
        <v/>
      </c>
      <c r="L12" t="str">
        <f>IF($A12="","",リレー申込書!AN16)</f>
        <v/>
      </c>
      <c r="M12" t="str">
        <f>IF($A12="","",リレー申込書!AO16)</f>
        <v/>
      </c>
      <c r="N12" t="str">
        <f>IF($A12="","",リレー申込書!AP16)</f>
        <v/>
      </c>
    </row>
    <row r="13" spans="1:14" x14ac:dyDescent="0.15">
      <c r="A13" s="59" t="str">
        <f>IF(リレー申込書!D17="","",リレー申込書!W17)</f>
        <v/>
      </c>
      <c r="B13" s="74" t="str">
        <f>IF(A13="","",チーム登録!$Q$5)</f>
        <v/>
      </c>
      <c r="C13" s="59" t="str">
        <f>IF(A13="","",チーム登録!$S$11)</f>
        <v/>
      </c>
      <c r="D13" s="59">
        <v>5</v>
      </c>
      <c r="E13" s="59" t="str">
        <f>IF(A13="","",リレー申込書!C17)</f>
        <v/>
      </c>
      <c r="F13" s="59" t="str">
        <f>IF(A13="","",リレー申込書!M17)</f>
        <v/>
      </c>
      <c r="G13" s="61" t="str">
        <f t="shared" si="0"/>
        <v/>
      </c>
      <c r="H13" s="59">
        <v>0</v>
      </c>
      <c r="I13" t="str">
        <f>IF(A13="","",リレー申込書!Q17)</f>
        <v/>
      </c>
      <c r="J13" t="str">
        <f>IF(A13="","",リレー申込書!R17)</f>
        <v/>
      </c>
      <c r="K13" t="str">
        <f>IF($A13="","",リレー申込書!AM17)</f>
        <v/>
      </c>
      <c r="L13" t="str">
        <f>IF($A13="","",リレー申込書!AN17)</f>
        <v/>
      </c>
      <c r="M13" t="str">
        <f>IF($A13="","",リレー申込書!AO17)</f>
        <v/>
      </c>
      <c r="N13" t="str">
        <f>IF($A13="","",リレー申込書!AP17)</f>
        <v/>
      </c>
    </row>
    <row r="14" spans="1:14" x14ac:dyDescent="0.15">
      <c r="A14" s="59" t="str">
        <f>IF(リレー申込書!D18="","",リレー申込書!W18)</f>
        <v/>
      </c>
      <c r="B14" s="74" t="str">
        <f>IF(A14="","",チーム登録!$Q$5)</f>
        <v/>
      </c>
      <c r="C14" s="59" t="str">
        <f>IF(A14="","",チーム登録!$S$11)</f>
        <v/>
      </c>
      <c r="D14" s="59">
        <v>5</v>
      </c>
      <c r="E14" s="59" t="str">
        <f>IF(A14="","",リレー申込書!C18)</f>
        <v/>
      </c>
      <c r="F14" s="59" t="str">
        <f>IF(A14="","",リレー申込書!M18)</f>
        <v/>
      </c>
      <c r="G14" s="61" t="str">
        <f t="shared" si="0"/>
        <v/>
      </c>
      <c r="H14" s="59">
        <v>0</v>
      </c>
      <c r="I14" t="str">
        <f>IF(A14="","",リレー申込書!Q18)</f>
        <v/>
      </c>
      <c r="J14" t="str">
        <f>IF(A14="","",リレー申込書!R18)</f>
        <v/>
      </c>
      <c r="K14" t="str">
        <f>IF($A14="","",リレー申込書!AM18)</f>
        <v/>
      </c>
      <c r="L14" t="str">
        <f>IF($A14="","",リレー申込書!AN18)</f>
        <v/>
      </c>
      <c r="M14" t="str">
        <f>IF($A14="","",リレー申込書!AO18)</f>
        <v/>
      </c>
      <c r="N14" t="str">
        <f>IF($A14="","",リレー申込書!AP18)</f>
        <v/>
      </c>
    </row>
    <row r="15" spans="1:14" x14ac:dyDescent="0.15">
      <c r="A15" s="59" t="str">
        <f>IF(リレー申込書!D19="","",リレー申込書!W19)</f>
        <v/>
      </c>
      <c r="B15" s="74" t="str">
        <f>IF(A15="","",チーム登録!$Q$5)</f>
        <v/>
      </c>
      <c r="C15" s="59" t="str">
        <f>IF(A15="","",チーム登録!$S$11)</f>
        <v/>
      </c>
      <c r="D15" s="59">
        <v>5</v>
      </c>
      <c r="E15" s="59" t="str">
        <f>IF(A15="","",リレー申込書!C19)</f>
        <v/>
      </c>
      <c r="F15" s="59" t="str">
        <f>IF(A15="","",リレー申込書!M19)</f>
        <v/>
      </c>
      <c r="G15" s="61" t="str">
        <f t="shared" si="0"/>
        <v/>
      </c>
      <c r="H15" s="59">
        <v>0</v>
      </c>
      <c r="I15" t="str">
        <f>IF(A15="","",リレー申込書!Q19)</f>
        <v/>
      </c>
      <c r="J15" t="str">
        <f>IF(A15="","",リレー申込書!R19)</f>
        <v/>
      </c>
      <c r="K15" t="str">
        <f>IF($A15="","",リレー申込書!AM19)</f>
        <v/>
      </c>
      <c r="L15" t="str">
        <f>IF($A15="","",リレー申込書!AN19)</f>
        <v/>
      </c>
      <c r="M15" t="str">
        <f>IF($A15="","",リレー申込書!AO19)</f>
        <v/>
      </c>
      <c r="N15" t="str">
        <f>IF($A15="","",リレー申込書!AP19)</f>
        <v/>
      </c>
    </row>
    <row r="16" spans="1:14" x14ac:dyDescent="0.15">
      <c r="A16" s="59" t="str">
        <f>IF(リレー申込書!D20="","",リレー申込書!W20)</f>
        <v/>
      </c>
      <c r="B16" s="74" t="str">
        <f>IF(A16="","",チーム登録!$Q$5)</f>
        <v/>
      </c>
      <c r="C16" s="59" t="str">
        <f>IF(A16="","",チーム登録!$S$11)</f>
        <v/>
      </c>
      <c r="D16" s="59">
        <v>5</v>
      </c>
      <c r="E16" s="59" t="str">
        <f>IF(A16="","",リレー申込書!C20)</f>
        <v/>
      </c>
      <c r="F16" s="59" t="str">
        <f>IF(A16="","",リレー申込書!M20)</f>
        <v/>
      </c>
      <c r="G16" s="61" t="str">
        <f t="shared" si="0"/>
        <v/>
      </c>
      <c r="H16" s="59">
        <v>0</v>
      </c>
      <c r="I16" t="str">
        <f>IF(A16="","",リレー申込書!Q20)</f>
        <v/>
      </c>
      <c r="J16" t="str">
        <f>IF(A16="","",リレー申込書!R20)</f>
        <v/>
      </c>
      <c r="K16" t="str">
        <f>IF($A16="","",リレー申込書!AM20)</f>
        <v/>
      </c>
      <c r="L16" t="str">
        <f>IF($A16="","",リレー申込書!AN20)</f>
        <v/>
      </c>
      <c r="M16" t="str">
        <f>IF($A16="","",リレー申込書!AO20)</f>
        <v/>
      </c>
      <c r="N16" t="str">
        <f>IF($A16="","",リレー申込書!AP20)</f>
        <v/>
      </c>
    </row>
    <row r="17" spans="1:14" x14ac:dyDescent="0.15">
      <c r="A17" s="59" t="str">
        <f>IF(リレー申込書!D21="","",リレー申込書!W21)</f>
        <v/>
      </c>
      <c r="B17" s="74" t="str">
        <f>IF(A17="","",チーム登録!$Q$5)</f>
        <v/>
      </c>
      <c r="C17" s="59" t="str">
        <f>IF(A17="","",チーム登録!$S$11)</f>
        <v/>
      </c>
      <c r="D17" s="59">
        <v>5</v>
      </c>
      <c r="E17" s="59" t="str">
        <f>IF(A17="","",リレー申込書!C21)</f>
        <v/>
      </c>
      <c r="F17" s="59" t="str">
        <f>IF(A17="","",リレー申込書!M21)</f>
        <v/>
      </c>
      <c r="G17" s="61" t="str">
        <f t="shared" si="0"/>
        <v/>
      </c>
      <c r="H17" s="59">
        <v>0</v>
      </c>
      <c r="I17" t="str">
        <f>IF(A17="","",リレー申込書!Q21)</f>
        <v/>
      </c>
      <c r="J17" t="str">
        <f>IF(A17="","",リレー申込書!R21)</f>
        <v/>
      </c>
      <c r="K17" t="str">
        <f>IF($A17="","",リレー申込書!AM21)</f>
        <v/>
      </c>
      <c r="L17" t="str">
        <f>IF($A17="","",リレー申込書!AN21)</f>
        <v/>
      </c>
      <c r="M17" t="str">
        <f>IF($A17="","",リレー申込書!AO21)</f>
        <v/>
      </c>
      <c r="N17" t="str">
        <f>IF($A17="","",リレー申込書!AP21)</f>
        <v/>
      </c>
    </row>
    <row r="18" spans="1:14" x14ac:dyDescent="0.15">
      <c r="A18" s="59" t="str">
        <f>IF(リレー申込書!D22="","",リレー申込書!W22)</f>
        <v/>
      </c>
      <c r="B18" s="74" t="str">
        <f>IF(A18="","",チーム登録!$Q$5)</f>
        <v/>
      </c>
      <c r="C18" s="59" t="str">
        <f>IF(A18="","",チーム登録!$S$11)</f>
        <v/>
      </c>
      <c r="D18" s="59">
        <v>5</v>
      </c>
      <c r="E18" s="59" t="str">
        <f>IF(A18="","",リレー申込書!C22)</f>
        <v/>
      </c>
      <c r="F18" s="59" t="str">
        <f>IF(A18="","",リレー申込書!M22)</f>
        <v/>
      </c>
      <c r="G18" s="61" t="str">
        <f t="shared" si="0"/>
        <v/>
      </c>
      <c r="H18" s="59">
        <v>0</v>
      </c>
      <c r="I18" t="str">
        <f>IF(A18="","",リレー申込書!Q22)</f>
        <v/>
      </c>
      <c r="J18" t="str">
        <f>IF(A18="","",リレー申込書!R22)</f>
        <v/>
      </c>
      <c r="K18" t="str">
        <f>IF($A18="","",リレー申込書!AM22)</f>
        <v/>
      </c>
      <c r="L18" t="str">
        <f>IF($A18="","",リレー申込書!AN22)</f>
        <v/>
      </c>
      <c r="M18" t="str">
        <f>IF($A18="","",リレー申込書!AO22)</f>
        <v/>
      </c>
      <c r="N18" t="str">
        <f>IF($A18="","",リレー申込書!AP22)</f>
        <v/>
      </c>
    </row>
    <row r="19" spans="1:14" x14ac:dyDescent="0.15">
      <c r="A19" s="59" t="str">
        <f>IF(リレー申込書!D23="","",リレー申込書!W23)</f>
        <v/>
      </c>
      <c r="B19" s="74" t="str">
        <f>IF(A19="","",チーム登録!$Q$5)</f>
        <v/>
      </c>
      <c r="C19" s="59" t="str">
        <f>IF(A19="","",チーム登録!$S$11)</f>
        <v/>
      </c>
      <c r="D19" s="59">
        <v>5</v>
      </c>
      <c r="E19" s="59" t="str">
        <f>IF(A19="","",リレー申込書!C23)</f>
        <v/>
      </c>
      <c r="F19" s="59" t="str">
        <f>IF(A19="","",リレー申込書!M23)</f>
        <v/>
      </c>
      <c r="G19" s="61" t="str">
        <f t="shared" si="0"/>
        <v/>
      </c>
      <c r="H19" s="59">
        <v>0</v>
      </c>
      <c r="I19" t="str">
        <f>IF(A19="","",リレー申込書!Q23)</f>
        <v/>
      </c>
      <c r="J19" t="str">
        <f>IF(A19="","",リレー申込書!R23)</f>
        <v/>
      </c>
      <c r="K19" t="str">
        <f>IF($A19="","",リレー申込書!AM23)</f>
        <v/>
      </c>
      <c r="L19" t="str">
        <f>IF($A19="","",リレー申込書!AN23)</f>
        <v/>
      </c>
      <c r="M19" t="str">
        <f>IF($A19="","",リレー申込書!AO23)</f>
        <v/>
      </c>
      <c r="N19" t="str">
        <f>IF($A19="","",リレー申込書!AP23)</f>
        <v/>
      </c>
    </row>
    <row r="20" spans="1:14" x14ac:dyDescent="0.15">
      <c r="A20" s="59" t="str">
        <f>IF(リレー申込書!D24="","",リレー申込書!W24)</f>
        <v/>
      </c>
      <c r="B20" s="74" t="str">
        <f>IF(A20="","",チーム登録!$Q$5)</f>
        <v/>
      </c>
      <c r="C20" s="59" t="str">
        <f>IF(A20="","",チーム登録!$S$11)</f>
        <v/>
      </c>
      <c r="D20" s="59">
        <v>5</v>
      </c>
      <c r="E20" s="59" t="str">
        <f>IF(A20="","",リレー申込書!C24)</f>
        <v/>
      </c>
      <c r="F20" s="59" t="str">
        <f>IF(A20="","",リレー申込書!M24)</f>
        <v/>
      </c>
      <c r="G20" s="61" t="str">
        <f t="shared" si="0"/>
        <v/>
      </c>
      <c r="H20" s="59">
        <v>0</v>
      </c>
      <c r="I20" t="str">
        <f>IF(A20="","",リレー申込書!Q24)</f>
        <v/>
      </c>
      <c r="J20" t="str">
        <f>IF(A20="","",リレー申込書!R24)</f>
        <v/>
      </c>
      <c r="K20" t="str">
        <f>IF($A20="","",リレー申込書!AM24)</f>
        <v/>
      </c>
      <c r="L20" t="str">
        <f>IF($A20="","",リレー申込書!AN24)</f>
        <v/>
      </c>
      <c r="M20" t="str">
        <f>IF($A20="","",リレー申込書!AO24)</f>
        <v/>
      </c>
      <c r="N20" t="str">
        <f>IF($A20="","",リレー申込書!AP24)</f>
        <v/>
      </c>
    </row>
    <row r="21" spans="1:14" x14ac:dyDescent="0.15">
      <c r="A21" s="59" t="str">
        <f>IF(リレー申込書!D25="","",リレー申込書!W25)</f>
        <v/>
      </c>
      <c r="B21" s="74" t="str">
        <f>IF(A21="","",チーム登録!$Q$5)</f>
        <v/>
      </c>
      <c r="C21" s="59" t="str">
        <f>IF(A21="","",チーム登録!$S$11)</f>
        <v/>
      </c>
      <c r="D21" s="59">
        <v>5</v>
      </c>
      <c r="E21" s="59" t="str">
        <f>IF(A21="","",リレー申込書!C25)</f>
        <v/>
      </c>
      <c r="F21" s="59" t="str">
        <f>IF(A21="","",リレー申込書!M25)</f>
        <v/>
      </c>
      <c r="G21" s="61" t="str">
        <f t="shared" si="0"/>
        <v/>
      </c>
      <c r="H21" s="59">
        <v>0</v>
      </c>
      <c r="I21" t="str">
        <f>IF(A21="","",リレー申込書!Q25)</f>
        <v/>
      </c>
      <c r="J21" t="str">
        <f>IF(A21="","",リレー申込書!R25)</f>
        <v/>
      </c>
      <c r="K21" t="str">
        <f>IF($A21="","",リレー申込書!AM25)</f>
        <v/>
      </c>
      <c r="L21" t="str">
        <f>IF($A21="","",リレー申込書!AN25)</f>
        <v/>
      </c>
      <c r="M21" t="str">
        <f>IF($A21="","",リレー申込書!AO25)</f>
        <v/>
      </c>
      <c r="N21" t="str">
        <f>IF($A21="","",リレー申込書!AP25)</f>
        <v/>
      </c>
    </row>
    <row r="22" spans="1:14" x14ac:dyDescent="0.15">
      <c r="A22" s="59" t="str">
        <f>IF(リレー申込書!D26="","",リレー申込書!W26)</f>
        <v/>
      </c>
      <c r="B22" s="74" t="str">
        <f>IF(A22="","",チーム登録!$Q$5)</f>
        <v/>
      </c>
      <c r="C22" s="59" t="str">
        <f>IF(A22="","",チーム登録!$S$11)</f>
        <v/>
      </c>
      <c r="D22" s="59">
        <v>5</v>
      </c>
      <c r="E22" s="59" t="str">
        <f>IF(A22="","",リレー申込書!C26)</f>
        <v/>
      </c>
      <c r="F22" s="59" t="str">
        <f>IF(A22="","",リレー申込書!M26)</f>
        <v/>
      </c>
      <c r="G22" s="61" t="str">
        <f t="shared" si="0"/>
        <v/>
      </c>
      <c r="H22" s="59">
        <v>0</v>
      </c>
      <c r="I22" t="str">
        <f>IF(A22="","",リレー申込書!Q26)</f>
        <v/>
      </c>
      <c r="J22" t="str">
        <f>IF(A22="","",リレー申込書!R26)</f>
        <v/>
      </c>
      <c r="K22" t="str">
        <f>IF($A22="","",リレー申込書!AM26)</f>
        <v/>
      </c>
      <c r="L22" t="str">
        <f>IF($A22="","",リレー申込書!AN26)</f>
        <v/>
      </c>
      <c r="M22" t="str">
        <f>IF($A22="","",リレー申込書!AO26)</f>
        <v/>
      </c>
      <c r="N22" t="str">
        <f>IF($A22="","",リレー申込書!AP26)</f>
        <v/>
      </c>
    </row>
    <row r="23" spans="1:14" x14ac:dyDescent="0.15">
      <c r="A23" s="59" t="str">
        <f>IF(リレー申込書!D27="","",リレー申込書!W27)</f>
        <v/>
      </c>
      <c r="B23" s="74" t="str">
        <f>IF(A23="","",チーム登録!$Q$5)</f>
        <v/>
      </c>
      <c r="C23" s="59" t="str">
        <f>IF(A23="","",チーム登録!$S$11)</f>
        <v/>
      </c>
      <c r="D23" s="59">
        <v>5</v>
      </c>
      <c r="E23" s="59" t="str">
        <f>IF(A23="","",リレー申込書!C27)</f>
        <v/>
      </c>
      <c r="F23" s="59" t="str">
        <f>IF(A23="","",リレー申込書!M27)</f>
        <v/>
      </c>
      <c r="G23" s="61" t="str">
        <f t="shared" si="0"/>
        <v/>
      </c>
      <c r="H23" s="59">
        <v>0</v>
      </c>
      <c r="I23" t="str">
        <f>IF(A23="","",リレー申込書!Q27)</f>
        <v/>
      </c>
      <c r="J23" t="str">
        <f>IF(A23="","",リレー申込書!R27)</f>
        <v/>
      </c>
      <c r="K23" t="str">
        <f>IF($A23="","",リレー申込書!AM27)</f>
        <v/>
      </c>
      <c r="L23" t="str">
        <f>IF($A23="","",リレー申込書!AN27)</f>
        <v/>
      </c>
      <c r="M23" t="str">
        <f>IF($A23="","",リレー申込書!AO27)</f>
        <v/>
      </c>
      <c r="N23" t="str">
        <f>IF($A23="","",リレー申込書!AP27)</f>
        <v/>
      </c>
    </row>
    <row r="24" spans="1:14" x14ac:dyDescent="0.15">
      <c r="A24" s="59" t="str">
        <f>IF(リレー申込書!D28="","",リレー申込書!W28)</f>
        <v/>
      </c>
      <c r="B24" s="74" t="str">
        <f>IF(A24="","",チーム登録!$Q$5)</f>
        <v/>
      </c>
      <c r="C24" s="59" t="str">
        <f>IF(A24="","",チーム登録!$S$11)</f>
        <v/>
      </c>
      <c r="D24" s="59">
        <v>5</v>
      </c>
      <c r="E24" s="59" t="str">
        <f>IF(A24="","",リレー申込書!C28)</f>
        <v/>
      </c>
      <c r="F24" s="59" t="str">
        <f>IF(A24="","",リレー申込書!M28)</f>
        <v/>
      </c>
      <c r="G24" s="61" t="str">
        <f t="shared" si="0"/>
        <v/>
      </c>
      <c r="H24" s="59">
        <v>0</v>
      </c>
      <c r="I24" t="str">
        <f>IF(A24="","",リレー申込書!Q28)</f>
        <v/>
      </c>
      <c r="J24" t="str">
        <f>IF(A24="","",リレー申込書!R28)</f>
        <v/>
      </c>
      <c r="K24" t="str">
        <f>IF($A24="","",リレー申込書!AM28)</f>
        <v/>
      </c>
      <c r="L24" t="str">
        <f>IF($A24="","",リレー申込書!AN28)</f>
        <v/>
      </c>
      <c r="M24" t="str">
        <f>IF($A24="","",リレー申込書!AO28)</f>
        <v/>
      </c>
      <c r="N24" t="str">
        <f>IF($A24="","",リレー申込書!AP28)</f>
        <v/>
      </c>
    </row>
    <row r="25" spans="1:14" x14ac:dyDescent="0.15">
      <c r="A25" s="59" t="str">
        <f>IF(リレー申込書!D29="","",リレー申込書!W29)</f>
        <v/>
      </c>
      <c r="B25" s="74" t="str">
        <f>IF(A25="","",チーム登録!$Q$5)</f>
        <v/>
      </c>
      <c r="C25" s="59" t="str">
        <f>IF(A25="","",チーム登録!$S$11)</f>
        <v/>
      </c>
      <c r="D25" s="59">
        <v>5</v>
      </c>
      <c r="E25" s="59" t="str">
        <f>IF(A25="","",リレー申込書!C29)</f>
        <v/>
      </c>
      <c r="F25" s="59" t="str">
        <f>IF(A25="","",リレー申込書!M29)</f>
        <v/>
      </c>
      <c r="G25" s="61" t="str">
        <f t="shared" si="0"/>
        <v/>
      </c>
      <c r="H25" s="59">
        <v>0</v>
      </c>
      <c r="I25" t="str">
        <f>IF(A25="","",リレー申込書!Q29)</f>
        <v/>
      </c>
      <c r="J25" t="str">
        <f>IF(A25="","",リレー申込書!R29)</f>
        <v/>
      </c>
      <c r="K25" t="str">
        <f>IF($A25="","",リレー申込書!AM29)</f>
        <v/>
      </c>
      <c r="L25" t="str">
        <f>IF($A25="","",リレー申込書!AN29)</f>
        <v/>
      </c>
      <c r="M25" t="str">
        <f>IF($A25="","",リレー申込書!AO29)</f>
        <v/>
      </c>
      <c r="N25" t="str">
        <f>IF($A25="","",リレー申込書!AP29)</f>
        <v/>
      </c>
    </row>
    <row r="26" spans="1:14" x14ac:dyDescent="0.15">
      <c r="A26" s="59" t="str">
        <f>IF(リレー申込書!D30="","",リレー申込書!W30)</f>
        <v/>
      </c>
      <c r="B26" s="74" t="str">
        <f>IF(A26="","",チーム登録!$Q$5)</f>
        <v/>
      </c>
      <c r="C26" s="59" t="str">
        <f>IF(A26="","",チーム登録!$S$11)</f>
        <v/>
      </c>
      <c r="D26" s="59">
        <v>5</v>
      </c>
      <c r="E26" s="59" t="str">
        <f>IF(A26="","",リレー申込書!C30)</f>
        <v/>
      </c>
      <c r="F26" s="59" t="str">
        <f>IF(A26="","",リレー申込書!M30)</f>
        <v/>
      </c>
      <c r="G26" s="61" t="str">
        <f t="shared" si="0"/>
        <v/>
      </c>
      <c r="H26" s="59">
        <v>0</v>
      </c>
      <c r="I26" t="str">
        <f>IF(A26="","",リレー申込書!Q30)</f>
        <v/>
      </c>
      <c r="J26" t="str">
        <f>IF(A26="","",リレー申込書!R30)</f>
        <v/>
      </c>
      <c r="K26" t="str">
        <f>IF($A26="","",リレー申込書!AM30)</f>
        <v/>
      </c>
      <c r="L26" t="str">
        <f>IF($A26="","",リレー申込書!AN30)</f>
        <v/>
      </c>
      <c r="M26" t="str">
        <f>IF($A26="","",リレー申込書!AO30)</f>
        <v/>
      </c>
      <c r="N26" t="str">
        <f>IF($A26="","",リレー申込書!AP30)</f>
        <v/>
      </c>
    </row>
    <row r="27" spans="1:14" x14ac:dyDescent="0.15">
      <c r="A27" s="59" t="str">
        <f>IF(リレー申込書!D31="","",リレー申込書!W31)</f>
        <v/>
      </c>
      <c r="B27" s="74" t="str">
        <f>IF(A27="","",チーム登録!$Q$5)</f>
        <v/>
      </c>
      <c r="C27" s="59" t="str">
        <f>IF(A27="","",チーム登録!$S$11)</f>
        <v/>
      </c>
      <c r="D27" s="59">
        <v>5</v>
      </c>
      <c r="E27" s="59" t="str">
        <f>IF(A27="","",リレー申込書!C31)</f>
        <v/>
      </c>
      <c r="F27" s="59" t="str">
        <f>IF(A27="","",リレー申込書!M31)</f>
        <v/>
      </c>
      <c r="G27" s="61" t="str">
        <f t="shared" si="0"/>
        <v/>
      </c>
      <c r="H27" s="59">
        <v>0</v>
      </c>
      <c r="I27" t="str">
        <f>IF(A27="","",リレー申込書!Q31)</f>
        <v/>
      </c>
      <c r="J27" t="str">
        <f>IF(A27="","",リレー申込書!R31)</f>
        <v/>
      </c>
      <c r="K27" t="str">
        <f>IF($A27="","",リレー申込書!AM31)</f>
        <v/>
      </c>
      <c r="L27" t="str">
        <f>IF($A27="","",リレー申込書!AN31)</f>
        <v/>
      </c>
      <c r="M27" t="str">
        <f>IF($A27="","",リレー申込書!AO31)</f>
        <v/>
      </c>
      <c r="N27" t="str">
        <f>IF($A27="","",リレー申込書!AP31)</f>
        <v/>
      </c>
    </row>
    <row r="28" spans="1:14" x14ac:dyDescent="0.15">
      <c r="A28" s="59" t="str">
        <f>IF(リレー申込書!D32="","",リレー申込書!W32)</f>
        <v/>
      </c>
      <c r="B28" s="74" t="str">
        <f>IF(A28="","",チーム登録!$Q$5)</f>
        <v/>
      </c>
      <c r="C28" s="59" t="str">
        <f>IF(A28="","",チーム登録!$S$11)</f>
        <v/>
      </c>
      <c r="D28" s="59">
        <v>5</v>
      </c>
      <c r="E28" s="59" t="str">
        <f>IF(A28="","",リレー申込書!C32)</f>
        <v/>
      </c>
      <c r="F28" s="59" t="str">
        <f>IF(A28="","",リレー申込書!M32)</f>
        <v/>
      </c>
      <c r="G28" s="61" t="str">
        <f t="shared" si="0"/>
        <v/>
      </c>
      <c r="H28" s="59">
        <v>0</v>
      </c>
      <c r="I28" t="str">
        <f>IF(A28="","",リレー申込書!Q32)</f>
        <v/>
      </c>
      <c r="J28" t="str">
        <f>IF(A28="","",リレー申込書!R32)</f>
        <v/>
      </c>
      <c r="K28" t="str">
        <f>IF($A28="","",リレー申込書!AM32)</f>
        <v/>
      </c>
      <c r="L28" t="str">
        <f>IF($A28="","",リレー申込書!AN32)</f>
        <v/>
      </c>
      <c r="M28" t="str">
        <f>IF($A28="","",リレー申込書!AO32)</f>
        <v/>
      </c>
      <c r="N28" t="str">
        <f>IF($A28="","",リレー申込書!AP32)</f>
        <v/>
      </c>
    </row>
    <row r="29" spans="1:14" x14ac:dyDescent="0.15">
      <c r="A29" s="59" t="str">
        <f>IF(リレー申込書!D33="","",リレー申込書!W33)</f>
        <v/>
      </c>
      <c r="B29" s="74" t="str">
        <f>IF(A29="","",チーム登録!$Q$5)</f>
        <v/>
      </c>
      <c r="C29" s="59" t="str">
        <f>IF(A29="","",チーム登録!$S$11)</f>
        <v/>
      </c>
      <c r="D29" s="59">
        <v>5</v>
      </c>
      <c r="E29" s="59" t="str">
        <f>IF(A29="","",リレー申込書!C33)</f>
        <v/>
      </c>
      <c r="F29" s="59" t="str">
        <f>IF(A29="","",リレー申込書!M33)</f>
        <v/>
      </c>
      <c r="G29" s="61" t="str">
        <f t="shared" si="0"/>
        <v/>
      </c>
      <c r="H29" s="59">
        <v>0</v>
      </c>
      <c r="I29" t="str">
        <f>IF(A29="","",リレー申込書!Q33)</f>
        <v/>
      </c>
      <c r="J29" t="str">
        <f>IF(A29="","",リレー申込書!R33)</f>
        <v/>
      </c>
      <c r="K29" t="str">
        <f>IF($A29="","",リレー申込書!AM33)</f>
        <v/>
      </c>
      <c r="L29" t="str">
        <f>IF($A29="","",リレー申込書!AN33)</f>
        <v/>
      </c>
      <c r="M29" t="str">
        <f>IF($A29="","",リレー申込書!AO33)</f>
        <v/>
      </c>
      <c r="N29" t="str">
        <f>IF($A29="","",リレー申込書!AP33)</f>
        <v/>
      </c>
    </row>
    <row r="30" spans="1:14" x14ac:dyDescent="0.15">
      <c r="A30" s="59" t="str">
        <f>IF(リレー申込書!D34="","",リレー申込書!W34)</f>
        <v/>
      </c>
      <c r="B30" s="74" t="str">
        <f>IF(A30="","",チーム登録!$Q$5)</f>
        <v/>
      </c>
      <c r="C30" s="59" t="str">
        <f>IF(A30="","",チーム登録!$S$11)</f>
        <v/>
      </c>
      <c r="D30" s="59">
        <v>5</v>
      </c>
      <c r="E30" s="59" t="str">
        <f>IF(A30="","",リレー申込書!C34)</f>
        <v/>
      </c>
      <c r="F30" s="59" t="str">
        <f>IF(A30="","",リレー申込書!M34)</f>
        <v/>
      </c>
      <c r="G30" s="61" t="str">
        <f t="shared" si="0"/>
        <v/>
      </c>
      <c r="H30" s="59">
        <v>0</v>
      </c>
      <c r="I30" t="str">
        <f>IF(A30="","",リレー申込書!Q34)</f>
        <v/>
      </c>
      <c r="J30" t="str">
        <f>IF(A30="","",リレー申込書!R34)</f>
        <v/>
      </c>
      <c r="K30" t="str">
        <f>IF($A30="","",リレー申込書!AM34)</f>
        <v/>
      </c>
      <c r="L30" t="str">
        <f>IF($A30="","",リレー申込書!AN34)</f>
        <v/>
      </c>
      <c r="M30" t="str">
        <f>IF($A30="","",リレー申込書!AO34)</f>
        <v/>
      </c>
      <c r="N30" t="str">
        <f>IF($A30="","",リレー申込書!AP34)</f>
        <v/>
      </c>
    </row>
    <row r="31" spans="1:14" x14ac:dyDescent="0.15">
      <c r="A31" s="59" t="str">
        <f>IF(リレー申込書!D35="","",リレー申込書!W35)</f>
        <v/>
      </c>
      <c r="B31" s="74" t="str">
        <f>IF(A31="","",チーム登録!$Q$5)</f>
        <v/>
      </c>
      <c r="C31" s="59" t="str">
        <f>IF(A31="","",チーム登録!$S$11)</f>
        <v/>
      </c>
      <c r="D31" s="59">
        <v>5</v>
      </c>
      <c r="E31" s="59" t="str">
        <f>IF(A31="","",リレー申込書!C35)</f>
        <v/>
      </c>
      <c r="F31" s="59" t="str">
        <f>IF(A31="","",リレー申込書!M35)</f>
        <v/>
      </c>
      <c r="G31" s="61" t="str">
        <f t="shared" si="0"/>
        <v/>
      </c>
      <c r="H31" s="59">
        <v>0</v>
      </c>
      <c r="I31" t="str">
        <f>IF(A31="","",リレー申込書!Q35)</f>
        <v/>
      </c>
      <c r="J31" t="str">
        <f>IF(A31="","",リレー申込書!R35)</f>
        <v/>
      </c>
      <c r="K31" t="str">
        <f>IF($A31="","",リレー申込書!AM35)</f>
        <v/>
      </c>
      <c r="L31" t="str">
        <f>IF($A31="","",リレー申込書!AN35)</f>
        <v/>
      </c>
      <c r="M31" t="str">
        <f>IF($A31="","",リレー申込書!AO35)</f>
        <v/>
      </c>
      <c r="N31" t="str">
        <f>IF($A31="","",リレー申込書!AP35)</f>
        <v/>
      </c>
    </row>
    <row r="32" spans="1:14" x14ac:dyDescent="0.15">
      <c r="A32" s="59" t="str">
        <f>IF(リレー申込書!D36="","",リレー申込書!W36)</f>
        <v/>
      </c>
      <c r="B32" s="74" t="str">
        <f>IF(A32="","",チーム登録!$Q$5)</f>
        <v/>
      </c>
      <c r="C32" s="59" t="str">
        <f>IF(A32="","",チーム登録!$S$11)</f>
        <v/>
      </c>
      <c r="D32" s="59">
        <v>5</v>
      </c>
      <c r="E32" s="59" t="str">
        <f>IF(A32="","",リレー申込書!C36)</f>
        <v/>
      </c>
      <c r="F32" s="59" t="str">
        <f>IF(A32="","",リレー申込書!M36)</f>
        <v/>
      </c>
      <c r="G32" s="61" t="str">
        <f t="shared" si="0"/>
        <v/>
      </c>
      <c r="H32" s="59">
        <v>0</v>
      </c>
      <c r="I32" t="str">
        <f>IF(A32="","",リレー申込書!Q36)</f>
        <v/>
      </c>
      <c r="J32" t="str">
        <f>IF(A32="","",リレー申込書!R36)</f>
        <v/>
      </c>
      <c r="K32" t="str">
        <f>IF($A32="","",リレー申込書!AM36)</f>
        <v/>
      </c>
      <c r="L32" t="str">
        <f>IF($A32="","",リレー申込書!AN36)</f>
        <v/>
      </c>
      <c r="M32" t="str">
        <f>IF($A32="","",リレー申込書!AO36)</f>
        <v/>
      </c>
      <c r="N32" t="str">
        <f>IF($A32="","",リレー申込書!AP36)</f>
        <v/>
      </c>
    </row>
    <row r="33" spans="1:14" x14ac:dyDescent="0.15">
      <c r="A33" s="59" t="str">
        <f>IF(リレー申込書!D37="","",リレー申込書!W37)</f>
        <v/>
      </c>
      <c r="B33" s="74" t="str">
        <f>IF(A33="","",チーム登録!$Q$5)</f>
        <v/>
      </c>
      <c r="C33" s="59" t="str">
        <f>IF(A33="","",チーム登録!$S$11)</f>
        <v/>
      </c>
      <c r="D33" s="59">
        <v>5</v>
      </c>
      <c r="E33" s="59" t="str">
        <f>IF(A33="","",リレー申込書!C37)</f>
        <v/>
      </c>
      <c r="F33" s="59" t="str">
        <f>IF(A33="","",リレー申込書!M37)</f>
        <v/>
      </c>
      <c r="G33" s="61" t="str">
        <f t="shared" si="0"/>
        <v/>
      </c>
      <c r="H33" s="59">
        <v>0</v>
      </c>
      <c r="I33" t="str">
        <f>IF(A33="","",リレー申込書!Q37)</f>
        <v/>
      </c>
      <c r="J33" t="str">
        <f>IF(A33="","",リレー申込書!R37)</f>
        <v/>
      </c>
      <c r="K33" t="str">
        <f>IF($A33="","",リレー申込書!AM37)</f>
        <v/>
      </c>
      <c r="L33" t="str">
        <f>IF($A33="","",リレー申込書!AN37)</f>
        <v/>
      </c>
      <c r="M33" t="str">
        <f>IF($A33="","",リレー申込書!AO37)</f>
        <v/>
      </c>
      <c r="N33" t="str">
        <f>IF($A33="","",リレー申込書!AP37)</f>
        <v/>
      </c>
    </row>
    <row r="34" spans="1:14" x14ac:dyDescent="0.15">
      <c r="A34" s="59" t="str">
        <f>IF(リレー申込書!D38="","",リレー申込書!W38)</f>
        <v/>
      </c>
      <c r="B34" s="74" t="str">
        <f>IF(A34="","",チーム登録!$Q$5)</f>
        <v/>
      </c>
      <c r="C34" s="59" t="str">
        <f>IF(A34="","",チーム登録!$S$11)</f>
        <v/>
      </c>
      <c r="D34" s="59">
        <v>5</v>
      </c>
      <c r="E34" s="59" t="str">
        <f>IF(A34="","",リレー申込書!C38)</f>
        <v/>
      </c>
      <c r="F34" s="59" t="str">
        <f>IF(A34="","",リレー申込書!M38)</f>
        <v/>
      </c>
      <c r="G34" s="61" t="str">
        <f t="shared" si="0"/>
        <v/>
      </c>
      <c r="H34" s="59">
        <v>0</v>
      </c>
      <c r="I34" t="str">
        <f>IF(A34="","",リレー申込書!Q38)</f>
        <v/>
      </c>
      <c r="J34" t="str">
        <f>IF(A34="","",リレー申込書!R38)</f>
        <v/>
      </c>
      <c r="K34" t="str">
        <f>IF($A34="","",リレー申込書!AM38)</f>
        <v/>
      </c>
      <c r="L34" t="str">
        <f>IF($A34="","",リレー申込書!AN38)</f>
        <v/>
      </c>
      <c r="M34" t="str">
        <f>IF($A34="","",リレー申込書!AO38)</f>
        <v/>
      </c>
      <c r="N34" t="str">
        <f>IF($A34="","",リレー申込書!AP38)</f>
        <v/>
      </c>
    </row>
    <row r="35" spans="1:14" x14ac:dyDescent="0.15">
      <c r="A35" s="59" t="str">
        <f>IF(リレー申込書!D39="","",リレー申込書!W39)</f>
        <v/>
      </c>
      <c r="B35" s="74" t="str">
        <f>IF(A35="","",チーム登録!$Q$5)</f>
        <v/>
      </c>
      <c r="C35" s="59" t="str">
        <f>IF(A35="","",チーム登録!$S$11)</f>
        <v/>
      </c>
      <c r="D35" s="59">
        <v>5</v>
      </c>
      <c r="E35" s="59" t="str">
        <f>IF(A35="","",リレー申込書!C39)</f>
        <v/>
      </c>
      <c r="F35" s="59" t="str">
        <f>IF(A35="","",リレー申込書!M39)</f>
        <v/>
      </c>
      <c r="G35" s="61" t="str">
        <f t="shared" si="0"/>
        <v/>
      </c>
      <c r="H35" s="59">
        <v>0</v>
      </c>
      <c r="I35" t="str">
        <f>IF(A35="","",リレー申込書!Q39)</f>
        <v/>
      </c>
      <c r="J35" t="str">
        <f>IF(A35="","",リレー申込書!R39)</f>
        <v/>
      </c>
      <c r="K35" t="str">
        <f>IF($A35="","",リレー申込書!AM39)</f>
        <v/>
      </c>
      <c r="L35" t="str">
        <f>IF($A35="","",リレー申込書!AN39)</f>
        <v/>
      </c>
      <c r="M35" t="str">
        <f>IF($A35="","",リレー申込書!AO39)</f>
        <v/>
      </c>
      <c r="N35" t="str">
        <f>IF($A35="","",リレー申込書!AP39)</f>
        <v/>
      </c>
    </row>
    <row r="36" spans="1:14" x14ac:dyDescent="0.15">
      <c r="A36" s="59" t="str">
        <f>IF(リレー申込書!D40="","",リレー申込書!W40)</f>
        <v/>
      </c>
      <c r="B36" s="74" t="str">
        <f>IF(A36="","",チーム登録!$Q$5)</f>
        <v/>
      </c>
      <c r="C36" s="59" t="str">
        <f>IF(A36="","",チーム登録!$S$11)</f>
        <v/>
      </c>
      <c r="D36" s="59">
        <v>5</v>
      </c>
      <c r="E36" s="59" t="str">
        <f>IF(A36="","",リレー申込書!C40)</f>
        <v/>
      </c>
      <c r="F36" s="59" t="str">
        <f>IF(A36="","",リレー申込書!M40)</f>
        <v/>
      </c>
      <c r="G36" s="61" t="str">
        <f t="shared" si="0"/>
        <v/>
      </c>
      <c r="H36" s="59">
        <v>0</v>
      </c>
      <c r="I36" t="str">
        <f>IF(A36="","",リレー申込書!Q40)</f>
        <v/>
      </c>
      <c r="J36" t="str">
        <f>IF(A36="","",リレー申込書!R40)</f>
        <v/>
      </c>
      <c r="K36" t="str">
        <f>IF($A36="","",リレー申込書!AM40)</f>
        <v/>
      </c>
      <c r="L36" t="str">
        <f>IF($A36="","",リレー申込書!AN40)</f>
        <v/>
      </c>
      <c r="M36" t="str">
        <f>IF($A36="","",リレー申込書!AO40)</f>
        <v/>
      </c>
      <c r="N36" t="str">
        <f>IF($A36="","",リレー申込書!AP40)</f>
        <v/>
      </c>
    </row>
    <row r="37" spans="1:14" x14ac:dyDescent="0.15">
      <c r="A37" s="59" t="str">
        <f>IF(リレー申込書!D41="","",リレー申込書!W41)</f>
        <v/>
      </c>
      <c r="B37" s="74" t="str">
        <f>IF(A37="","",チーム登録!$Q$5)</f>
        <v/>
      </c>
      <c r="C37" s="59" t="str">
        <f>IF(A37="","",チーム登録!$S$11)</f>
        <v/>
      </c>
      <c r="D37" s="59">
        <v>5</v>
      </c>
      <c r="E37" s="59" t="str">
        <f>IF(A37="","",リレー申込書!C41)</f>
        <v/>
      </c>
      <c r="F37" s="59" t="str">
        <f>IF(A37="","",リレー申込書!M41)</f>
        <v/>
      </c>
      <c r="G37" s="61" t="str">
        <f t="shared" si="0"/>
        <v/>
      </c>
      <c r="H37" s="59">
        <v>0</v>
      </c>
      <c r="I37" t="str">
        <f>IF(A37="","",リレー申込書!Q41)</f>
        <v/>
      </c>
      <c r="J37" t="str">
        <f>IF(A37="","",リレー申込書!R41)</f>
        <v/>
      </c>
      <c r="K37" t="str">
        <f>IF($A37="","",リレー申込書!AM41)</f>
        <v/>
      </c>
      <c r="L37" t="str">
        <f>IF($A37="","",リレー申込書!AN41)</f>
        <v/>
      </c>
      <c r="M37" t="str">
        <f>IF($A37="","",リレー申込書!AO41)</f>
        <v/>
      </c>
      <c r="N37" t="str">
        <f>IF($A37="","",リレー申込書!AP41)</f>
        <v/>
      </c>
    </row>
    <row r="38" spans="1:14" x14ac:dyDescent="0.15">
      <c r="A38" s="59" t="str">
        <f>IF(リレー申込書!D42="","",リレー申込書!W42)</f>
        <v/>
      </c>
      <c r="B38" s="74" t="str">
        <f>IF(A38="","",チーム登録!$Q$5)</f>
        <v/>
      </c>
      <c r="C38" s="59" t="str">
        <f>IF(A38="","",チーム登録!$S$11)</f>
        <v/>
      </c>
      <c r="D38" s="59">
        <v>5</v>
      </c>
      <c r="E38" s="59" t="str">
        <f>IF(A38="","",リレー申込書!C42)</f>
        <v/>
      </c>
      <c r="F38" s="59" t="str">
        <f>IF(A38="","",リレー申込書!M42)</f>
        <v/>
      </c>
      <c r="G38" s="61" t="str">
        <f t="shared" si="0"/>
        <v/>
      </c>
      <c r="H38" s="59">
        <v>0</v>
      </c>
      <c r="I38" t="str">
        <f>IF(A38="","",リレー申込書!Q42)</f>
        <v/>
      </c>
      <c r="J38" t="str">
        <f>IF(A38="","",リレー申込書!R42)</f>
        <v/>
      </c>
      <c r="K38" t="str">
        <f>IF($A38="","",リレー申込書!AM42)</f>
        <v/>
      </c>
      <c r="L38" t="str">
        <f>IF($A38="","",リレー申込書!AN42)</f>
        <v/>
      </c>
      <c r="M38" t="str">
        <f>IF($A38="","",リレー申込書!AO42)</f>
        <v/>
      </c>
      <c r="N38" t="str">
        <f>IF($A38="","",リレー申込書!AP42)</f>
        <v/>
      </c>
    </row>
    <row r="39" spans="1:14" x14ac:dyDescent="0.15">
      <c r="A39" s="59" t="str">
        <f>IF(リレー申込書!D43="","",リレー申込書!W43)</f>
        <v/>
      </c>
      <c r="B39" s="74" t="str">
        <f>IF(A39="","",チーム登録!$Q$5)</f>
        <v/>
      </c>
      <c r="C39" s="59" t="str">
        <f>IF(A39="","",チーム登録!$S$11)</f>
        <v/>
      </c>
      <c r="D39" s="59">
        <v>5</v>
      </c>
      <c r="E39" s="59" t="str">
        <f>IF(A39="","",リレー申込書!C43)</f>
        <v/>
      </c>
      <c r="F39" s="59" t="str">
        <f>IF(A39="","",リレー申込書!M43)</f>
        <v/>
      </c>
      <c r="G39" s="61" t="str">
        <f t="shared" si="0"/>
        <v/>
      </c>
      <c r="H39" s="59">
        <v>0</v>
      </c>
      <c r="I39" t="str">
        <f>IF(A39="","",リレー申込書!Q43)</f>
        <v/>
      </c>
      <c r="J39" t="str">
        <f>IF(A39="","",リレー申込書!R43)</f>
        <v/>
      </c>
      <c r="K39" t="str">
        <f>IF($A39="","",リレー申込書!AM43)</f>
        <v/>
      </c>
      <c r="L39" t="str">
        <f>IF($A39="","",リレー申込書!AN43)</f>
        <v/>
      </c>
      <c r="M39" t="str">
        <f>IF($A39="","",リレー申込書!AO43)</f>
        <v/>
      </c>
      <c r="N39" t="str">
        <f>IF($A39="","",リレー申込書!AP43)</f>
        <v/>
      </c>
    </row>
    <row r="40" spans="1:14" x14ac:dyDescent="0.15">
      <c r="A40" s="59" t="str">
        <f>IF(リレー申込書!D44="","",リレー申込書!W44)</f>
        <v/>
      </c>
      <c r="B40" s="74" t="str">
        <f>IF(A40="","",チーム登録!$Q$5)</f>
        <v/>
      </c>
      <c r="C40" s="59" t="str">
        <f>IF(A40="","",チーム登録!$S$11)</f>
        <v/>
      </c>
      <c r="D40" s="59">
        <v>5</v>
      </c>
      <c r="E40" s="59" t="str">
        <f>IF(A40="","",リレー申込書!C44)</f>
        <v/>
      </c>
      <c r="F40" s="59" t="str">
        <f>IF(A40="","",リレー申込書!M44)</f>
        <v/>
      </c>
      <c r="G40" s="61" t="str">
        <f t="shared" si="0"/>
        <v/>
      </c>
      <c r="H40" s="59">
        <v>0</v>
      </c>
      <c r="I40" t="str">
        <f>IF(A40="","",リレー申込書!Q44)</f>
        <v/>
      </c>
      <c r="J40" t="str">
        <f>IF(A40="","",リレー申込書!R44)</f>
        <v/>
      </c>
      <c r="K40" t="str">
        <f>IF($A40="","",リレー申込書!AM44)</f>
        <v/>
      </c>
      <c r="L40" t="str">
        <f>IF($A40="","",リレー申込書!AN44)</f>
        <v/>
      </c>
      <c r="M40" t="str">
        <f>IF($A40="","",リレー申込書!AO44)</f>
        <v/>
      </c>
      <c r="N40" t="str">
        <f>IF($A40="","",リレー申込書!AP44)</f>
        <v/>
      </c>
    </row>
    <row r="41" spans="1:14" x14ac:dyDescent="0.15">
      <c r="A41" s="59" t="str">
        <f>IF(リレー申込書!D45="","",リレー申込書!W45)</f>
        <v/>
      </c>
      <c r="B41" s="74" t="str">
        <f>IF(A41="","",チーム登録!$Q$5)</f>
        <v/>
      </c>
      <c r="C41" s="59" t="str">
        <f>IF(A41="","",チーム登録!$S$11)</f>
        <v/>
      </c>
      <c r="D41" s="59">
        <v>5</v>
      </c>
      <c r="E41" s="59" t="str">
        <f>IF(A41="","",リレー申込書!C45)</f>
        <v/>
      </c>
      <c r="F41" s="59" t="str">
        <f>IF(A41="","",リレー申込書!M45)</f>
        <v/>
      </c>
      <c r="G41" s="61" t="str">
        <f t="shared" si="0"/>
        <v/>
      </c>
      <c r="H41" s="59">
        <v>0</v>
      </c>
      <c r="I41" t="str">
        <f>IF(A41="","",リレー申込書!Q45)</f>
        <v/>
      </c>
      <c r="J41" t="str">
        <f>IF(A41="","",リレー申込書!R45)</f>
        <v/>
      </c>
      <c r="K41" t="str">
        <f>IF($A41="","",リレー申込書!AM45)</f>
        <v/>
      </c>
      <c r="L41" t="str">
        <f>IF($A41="","",リレー申込書!AN45)</f>
        <v/>
      </c>
      <c r="M41" t="str">
        <f>IF($A41="","",リレー申込書!AO45)</f>
        <v/>
      </c>
      <c r="N41" t="str">
        <f>IF($A41="","",リレー申込書!AP45)</f>
        <v/>
      </c>
    </row>
    <row r="42" spans="1:14" x14ac:dyDescent="0.15">
      <c r="A42" s="59" t="str">
        <f>IF(リレー申込書!D46="","",リレー申込書!W46)</f>
        <v/>
      </c>
      <c r="B42" s="74" t="str">
        <f>IF(A42="","",チーム登録!$Q$5)</f>
        <v/>
      </c>
      <c r="C42" s="59" t="str">
        <f>IF(A42="","",チーム登録!$S$11)</f>
        <v/>
      </c>
      <c r="D42" s="59">
        <v>5</v>
      </c>
      <c r="E42" s="59" t="str">
        <f>IF(A42="","",リレー申込書!C46)</f>
        <v/>
      </c>
      <c r="F42" s="59" t="str">
        <f>IF(A42="","",リレー申込書!M46)</f>
        <v/>
      </c>
      <c r="G42" s="61" t="str">
        <f t="shared" si="0"/>
        <v/>
      </c>
      <c r="H42" s="59">
        <v>0</v>
      </c>
      <c r="I42" t="str">
        <f>IF(A42="","",リレー申込書!Q46)</f>
        <v/>
      </c>
      <c r="J42" t="str">
        <f>IF(A42="","",リレー申込書!R46)</f>
        <v/>
      </c>
      <c r="K42" t="str">
        <f>IF($A42="","",リレー申込書!AM46)</f>
        <v/>
      </c>
      <c r="L42" t="str">
        <f>IF($A42="","",リレー申込書!AN46)</f>
        <v/>
      </c>
      <c r="M42" t="str">
        <f>IF($A42="","",リレー申込書!AO46)</f>
        <v/>
      </c>
      <c r="N42" t="str">
        <f>IF($A42="","",リレー申込書!AP46)</f>
        <v/>
      </c>
    </row>
    <row r="43" spans="1:14" x14ac:dyDescent="0.15">
      <c r="A43" s="59" t="str">
        <f>IF(リレー申込書!D47="","",リレー申込書!W47)</f>
        <v/>
      </c>
      <c r="B43" s="74" t="str">
        <f>IF(A43="","",チーム登録!$Q$5)</f>
        <v/>
      </c>
      <c r="C43" s="59" t="str">
        <f>IF(A43="","",チーム登録!$S$11)</f>
        <v/>
      </c>
      <c r="D43" s="59">
        <v>5</v>
      </c>
      <c r="E43" s="59" t="str">
        <f>IF(A43="","",リレー申込書!C47)</f>
        <v/>
      </c>
      <c r="F43" s="59" t="str">
        <f>IF(A43="","",リレー申込書!M47)</f>
        <v/>
      </c>
      <c r="G43" s="61" t="str">
        <f t="shared" si="0"/>
        <v/>
      </c>
      <c r="H43" s="59">
        <v>0</v>
      </c>
      <c r="I43" t="str">
        <f>IF(A43="","",リレー申込書!Q47)</f>
        <v/>
      </c>
      <c r="J43" t="str">
        <f>IF(A43="","",リレー申込書!R47)</f>
        <v/>
      </c>
      <c r="K43" t="str">
        <f>IF($A43="","",リレー申込書!AM47)</f>
        <v/>
      </c>
      <c r="L43" t="str">
        <f>IF($A43="","",リレー申込書!AN47)</f>
        <v/>
      </c>
      <c r="M43" t="str">
        <f>IF($A43="","",リレー申込書!AO47)</f>
        <v/>
      </c>
      <c r="N43" t="str">
        <f>IF($A43="","",リレー申込書!AP47)</f>
        <v/>
      </c>
    </row>
    <row r="44" spans="1:14" x14ac:dyDescent="0.15">
      <c r="A44" s="59" t="str">
        <f>IF(リレー申込書!D48="","",リレー申込書!W48)</f>
        <v/>
      </c>
      <c r="B44" s="74" t="str">
        <f>IF(A44="","",チーム登録!$Q$5)</f>
        <v/>
      </c>
      <c r="C44" s="59" t="str">
        <f>IF(A44="","",チーム登録!$S$11)</f>
        <v/>
      </c>
      <c r="D44" s="59">
        <v>5</v>
      </c>
      <c r="E44" s="59" t="str">
        <f>IF(A44="","",リレー申込書!C48)</f>
        <v/>
      </c>
      <c r="F44" s="59" t="str">
        <f>IF(A44="","",リレー申込書!M48)</f>
        <v/>
      </c>
      <c r="G44" s="61" t="str">
        <f t="shared" si="0"/>
        <v/>
      </c>
      <c r="H44" s="59">
        <v>0</v>
      </c>
      <c r="I44" t="str">
        <f>IF(A44="","",リレー申込書!Q48)</f>
        <v/>
      </c>
      <c r="J44" t="str">
        <f>IF(A44="","",リレー申込書!R48)</f>
        <v/>
      </c>
      <c r="K44" t="str">
        <f>IF($A44="","",リレー申込書!AM48)</f>
        <v/>
      </c>
      <c r="L44" t="str">
        <f>IF($A44="","",リレー申込書!AN48)</f>
        <v/>
      </c>
      <c r="M44" t="str">
        <f>IF($A44="","",リレー申込書!AO48)</f>
        <v/>
      </c>
      <c r="N44" t="str">
        <f>IF($A44="","",リレー申込書!AP48)</f>
        <v/>
      </c>
    </row>
    <row r="45" spans="1:14" x14ac:dyDescent="0.15">
      <c r="A45" s="59" t="str">
        <f>IF(リレー申込書!D49="","",リレー申込書!W49)</f>
        <v/>
      </c>
      <c r="B45" s="74" t="str">
        <f>IF(A45="","",チーム登録!$Q$5)</f>
        <v/>
      </c>
      <c r="C45" s="59" t="str">
        <f>IF(A45="","",チーム登録!$S$11)</f>
        <v/>
      </c>
      <c r="D45" s="59">
        <v>5</v>
      </c>
      <c r="E45" s="59" t="str">
        <f>IF(A45="","",リレー申込書!C49)</f>
        <v/>
      </c>
      <c r="F45" s="59" t="str">
        <f>IF(A45="","",リレー申込書!M49)</f>
        <v/>
      </c>
      <c r="G45" s="61" t="str">
        <f t="shared" si="0"/>
        <v/>
      </c>
      <c r="H45" s="59">
        <v>0</v>
      </c>
      <c r="I45" t="str">
        <f>IF(A45="","",リレー申込書!Q49)</f>
        <v/>
      </c>
      <c r="J45" t="str">
        <f>IF(A45="","",リレー申込書!R49)</f>
        <v/>
      </c>
      <c r="K45" t="str">
        <f>IF($A45="","",リレー申込書!AM49)</f>
        <v/>
      </c>
      <c r="L45" t="str">
        <f>IF($A45="","",リレー申込書!AN49)</f>
        <v/>
      </c>
      <c r="M45" t="str">
        <f>IF($A45="","",リレー申込書!AO49)</f>
        <v/>
      </c>
      <c r="N45" t="str">
        <f>IF($A45="","",リレー申込書!AP49)</f>
        <v/>
      </c>
    </row>
    <row r="46" spans="1:14" x14ac:dyDescent="0.15">
      <c r="A46" s="59" t="str">
        <f>IF(リレー申込書!D50="","",リレー申込書!W50)</f>
        <v/>
      </c>
      <c r="B46" s="74" t="str">
        <f>IF(A46="","",チーム登録!$Q$5)</f>
        <v/>
      </c>
      <c r="C46" s="59" t="str">
        <f>IF(A46="","",チーム登録!$S$11)</f>
        <v/>
      </c>
      <c r="D46" s="59">
        <v>5</v>
      </c>
      <c r="E46" s="59" t="str">
        <f>IF(A46="","",リレー申込書!C50)</f>
        <v/>
      </c>
      <c r="F46" s="59" t="str">
        <f>IF(A46="","",リレー申込書!M50)</f>
        <v/>
      </c>
      <c r="G46" s="61" t="str">
        <f t="shared" si="0"/>
        <v/>
      </c>
      <c r="H46" s="59">
        <v>0</v>
      </c>
      <c r="I46" t="str">
        <f>IF(A46="","",リレー申込書!Q50)</f>
        <v/>
      </c>
      <c r="J46" t="str">
        <f>IF(A46="","",リレー申込書!R50)</f>
        <v/>
      </c>
      <c r="K46" t="str">
        <f>IF($A46="","",リレー申込書!AM50)</f>
        <v/>
      </c>
      <c r="L46" t="str">
        <f>IF($A46="","",リレー申込書!AN50)</f>
        <v/>
      </c>
      <c r="M46" t="str">
        <f>IF($A46="","",リレー申込書!AO50)</f>
        <v/>
      </c>
      <c r="N46" t="str">
        <f>IF($A46="","",リレー申込書!AP50)</f>
        <v/>
      </c>
    </row>
    <row r="47" spans="1:14" x14ac:dyDescent="0.15">
      <c r="A47" s="59" t="str">
        <f>IF(リレー申込書!D51="","",リレー申込書!W51)</f>
        <v/>
      </c>
      <c r="B47" s="74" t="str">
        <f>IF(A47="","",チーム登録!$Q$5)</f>
        <v/>
      </c>
      <c r="C47" s="59" t="str">
        <f>IF(A47="","",チーム登録!$S$11)</f>
        <v/>
      </c>
      <c r="D47" s="59">
        <v>5</v>
      </c>
      <c r="E47" s="59" t="str">
        <f>IF(A47="","",リレー申込書!C51)</f>
        <v/>
      </c>
      <c r="F47" s="59" t="str">
        <f>IF(A47="","",リレー申込書!M51)</f>
        <v/>
      </c>
      <c r="G47" s="61" t="str">
        <f t="shared" si="0"/>
        <v/>
      </c>
      <c r="H47" s="59">
        <v>0</v>
      </c>
      <c r="I47" t="str">
        <f>IF(A47="","",リレー申込書!Q51)</f>
        <v/>
      </c>
      <c r="J47" t="str">
        <f>IF(A47="","",リレー申込書!R51)</f>
        <v/>
      </c>
      <c r="K47" t="str">
        <f>IF($A47="","",リレー申込書!AM51)</f>
        <v/>
      </c>
      <c r="L47" t="str">
        <f>IF($A47="","",リレー申込書!AN51)</f>
        <v/>
      </c>
      <c r="M47" t="str">
        <f>IF($A47="","",リレー申込書!AO51)</f>
        <v/>
      </c>
      <c r="N47" t="str">
        <f>IF($A47="","",リレー申込書!AP51)</f>
        <v/>
      </c>
    </row>
    <row r="48" spans="1:14" x14ac:dyDescent="0.15">
      <c r="A48" s="59" t="str">
        <f>IF(リレー申込書!D52="","",リレー申込書!W52)</f>
        <v/>
      </c>
      <c r="B48" s="74" t="str">
        <f>IF(A48="","",チーム登録!$Q$5)</f>
        <v/>
      </c>
      <c r="C48" s="59" t="str">
        <f>IF(A48="","",チーム登録!$S$11)</f>
        <v/>
      </c>
      <c r="D48" s="59">
        <v>5</v>
      </c>
      <c r="E48" s="59" t="str">
        <f>IF(A48="","",リレー申込書!C52)</f>
        <v/>
      </c>
      <c r="F48" s="59" t="str">
        <f>IF(A48="","",リレー申込書!M52)</f>
        <v/>
      </c>
      <c r="G48" s="61" t="str">
        <f t="shared" si="0"/>
        <v/>
      </c>
      <c r="H48" s="59">
        <v>0</v>
      </c>
      <c r="I48" t="str">
        <f>IF(A48="","",リレー申込書!Q52)</f>
        <v/>
      </c>
      <c r="J48" t="str">
        <f>IF(A48="","",リレー申込書!R52)</f>
        <v/>
      </c>
      <c r="K48" t="str">
        <f>IF($A48="","",リレー申込書!AM52)</f>
        <v/>
      </c>
      <c r="L48" t="str">
        <f>IF($A48="","",リレー申込書!AN52)</f>
        <v/>
      </c>
      <c r="M48" t="str">
        <f>IF($A48="","",リレー申込書!AO52)</f>
        <v/>
      </c>
      <c r="N48" t="str">
        <f>IF($A48="","",リレー申込書!AP52)</f>
        <v/>
      </c>
    </row>
    <row r="49" spans="1:14" x14ac:dyDescent="0.15">
      <c r="A49" s="59" t="str">
        <f>IF(リレー申込書!D53="","",リレー申込書!W53)</f>
        <v/>
      </c>
      <c r="B49" s="74" t="str">
        <f>IF(A49="","",チーム登録!$Q$5)</f>
        <v/>
      </c>
      <c r="C49" s="59" t="str">
        <f>IF(A49="","",チーム登録!$S$11)</f>
        <v/>
      </c>
      <c r="D49" s="59">
        <v>5</v>
      </c>
      <c r="E49" s="59" t="str">
        <f>IF(A49="","",リレー申込書!C53)</f>
        <v/>
      </c>
      <c r="F49" s="59" t="str">
        <f>IF(A49="","",リレー申込書!M53)</f>
        <v/>
      </c>
      <c r="G49" s="61" t="str">
        <f t="shared" si="0"/>
        <v/>
      </c>
      <c r="H49" s="59">
        <v>0</v>
      </c>
      <c r="I49" t="str">
        <f>IF(A49="","",リレー申込書!Q53)</f>
        <v/>
      </c>
      <c r="J49" t="str">
        <f>IF(A49="","",リレー申込書!R53)</f>
        <v/>
      </c>
      <c r="K49" t="str">
        <f>IF($A49="","",リレー申込書!AM53)</f>
        <v/>
      </c>
      <c r="L49" t="str">
        <f>IF($A49="","",リレー申込書!AN53)</f>
        <v/>
      </c>
      <c r="M49" t="str">
        <f>IF($A49="","",リレー申込書!AO53)</f>
        <v/>
      </c>
      <c r="N49" t="str">
        <f>IF($A49="","",リレー申込書!AP53)</f>
        <v/>
      </c>
    </row>
    <row r="50" spans="1:14" x14ac:dyDescent="0.15">
      <c r="A50" s="59" t="str">
        <f>IF(リレー申込書!D54="","",リレー申込書!W54)</f>
        <v/>
      </c>
      <c r="B50" s="74" t="str">
        <f>IF(A50="","",チーム登録!$Q$5)</f>
        <v/>
      </c>
      <c r="C50" s="59" t="str">
        <f>IF(A50="","",チーム登録!$S$11)</f>
        <v/>
      </c>
      <c r="D50" s="59">
        <v>5</v>
      </c>
      <c r="E50" s="59" t="str">
        <f>IF(A50="","",リレー申込書!C54)</f>
        <v/>
      </c>
      <c r="F50" s="59" t="str">
        <f>IF(A50="","",リレー申込書!M54)</f>
        <v/>
      </c>
      <c r="G50" s="61" t="str">
        <f t="shared" si="0"/>
        <v/>
      </c>
      <c r="H50" s="59">
        <v>0</v>
      </c>
      <c r="I50" t="str">
        <f>IF(A50="","",リレー申込書!Q54)</f>
        <v/>
      </c>
      <c r="J50" t="str">
        <f>IF(A50="","",リレー申込書!R54)</f>
        <v/>
      </c>
      <c r="K50" t="str">
        <f>IF($A50="","",リレー申込書!AM54)</f>
        <v/>
      </c>
      <c r="L50" t="str">
        <f>IF($A50="","",リレー申込書!AN54)</f>
        <v/>
      </c>
      <c r="M50" t="str">
        <f>IF($A50="","",リレー申込書!AO54)</f>
        <v/>
      </c>
      <c r="N50" t="str">
        <f>IF($A50="","",リレー申込書!AP54)</f>
        <v/>
      </c>
    </row>
    <row r="51" spans="1:14" x14ac:dyDescent="0.15">
      <c r="A51" s="59" t="str">
        <f>IF(リレー申込書!D55="","",リレー申込書!W55)</f>
        <v/>
      </c>
      <c r="B51" s="74" t="str">
        <f>IF(A51="","",チーム登録!$Q$5)</f>
        <v/>
      </c>
      <c r="C51" s="59" t="str">
        <f>IF(A51="","",チーム登録!$S$11)</f>
        <v/>
      </c>
      <c r="D51" s="59">
        <v>5</v>
      </c>
      <c r="E51" s="59" t="str">
        <f>IF(A51="","",リレー申込書!C55)</f>
        <v/>
      </c>
      <c r="F51" s="59" t="str">
        <f>IF(A51="","",リレー申込書!M55)</f>
        <v/>
      </c>
      <c r="G51" s="61" t="str">
        <f t="shared" si="0"/>
        <v/>
      </c>
      <c r="H51" s="59">
        <v>0</v>
      </c>
      <c r="I51" t="str">
        <f>IF(A51="","",リレー申込書!Q55)</f>
        <v/>
      </c>
      <c r="J51" t="str">
        <f>IF(A51="","",リレー申込書!R55)</f>
        <v/>
      </c>
      <c r="K51" t="str">
        <f>IF($A51="","",リレー申込書!AM55)</f>
        <v/>
      </c>
      <c r="L51" t="str">
        <f>IF($A51="","",リレー申込書!AN55)</f>
        <v/>
      </c>
      <c r="M51" t="str">
        <f>IF($A51="","",リレー申込書!AO55)</f>
        <v/>
      </c>
      <c r="N51" t="str">
        <f>IF($A51="","",リレー申込書!AP55)</f>
        <v/>
      </c>
    </row>
    <row r="52" spans="1:14" x14ac:dyDescent="0.15">
      <c r="A52" s="59" t="str">
        <f>IF(リレー申込書!D56="","",リレー申込書!W56)</f>
        <v/>
      </c>
      <c r="B52" s="74" t="str">
        <f>IF(A52="","",チーム登録!$Q$5)</f>
        <v/>
      </c>
      <c r="C52" s="59" t="str">
        <f>IF(A52="","",チーム登録!$S$11)</f>
        <v/>
      </c>
      <c r="D52" s="59">
        <v>5</v>
      </c>
      <c r="E52" s="59" t="str">
        <f>IF(A52="","",リレー申込書!C56)</f>
        <v/>
      </c>
      <c r="F52" s="59" t="str">
        <f>IF(A52="","",リレー申込書!M56)</f>
        <v/>
      </c>
      <c r="G52" s="61" t="str">
        <f t="shared" si="0"/>
        <v/>
      </c>
      <c r="H52" s="59">
        <v>0</v>
      </c>
      <c r="I52" t="str">
        <f>IF(A52="","",リレー申込書!Q56)</f>
        <v/>
      </c>
      <c r="J52" t="str">
        <f>IF(A52="","",リレー申込書!R56)</f>
        <v/>
      </c>
      <c r="K52" t="str">
        <f>IF($A52="","",リレー申込書!AM56)</f>
        <v/>
      </c>
      <c r="L52" t="str">
        <f>IF($A52="","",リレー申込書!AN56)</f>
        <v/>
      </c>
      <c r="M52" t="str">
        <f>IF($A52="","",リレー申込書!AO56)</f>
        <v/>
      </c>
      <c r="N52" t="str">
        <f>IF($A52="","",リレー申込書!AP56)</f>
        <v/>
      </c>
    </row>
    <row r="53" spans="1:14" x14ac:dyDescent="0.15">
      <c r="A53" s="59" t="str">
        <f>IF(リレー申込書!D57="","",リレー申込書!W57)</f>
        <v/>
      </c>
      <c r="B53" s="74" t="str">
        <f>IF(A53="","",チーム登録!$Q$5)</f>
        <v/>
      </c>
      <c r="C53" s="59" t="str">
        <f>IF(A53="","",チーム登録!$S$11)</f>
        <v/>
      </c>
      <c r="D53" s="59">
        <v>5</v>
      </c>
      <c r="E53" s="59" t="str">
        <f>IF(A53="","",リレー申込書!C57)</f>
        <v/>
      </c>
      <c r="F53" s="59" t="str">
        <f>IF(A53="","",リレー申込書!M57)</f>
        <v/>
      </c>
      <c r="G53" s="61" t="str">
        <f t="shared" si="0"/>
        <v/>
      </c>
      <c r="H53" s="59">
        <v>0</v>
      </c>
      <c r="I53" t="str">
        <f>IF(A53="","",リレー申込書!Q57)</f>
        <v/>
      </c>
      <c r="J53" t="str">
        <f>IF(A53="","",リレー申込書!R57)</f>
        <v/>
      </c>
      <c r="K53" t="str">
        <f>IF($A53="","",リレー申込書!AM57)</f>
        <v/>
      </c>
      <c r="L53" t="str">
        <f>IF($A53="","",リレー申込書!AN57)</f>
        <v/>
      </c>
      <c r="M53" t="str">
        <f>IF($A53="","",リレー申込書!AO57)</f>
        <v/>
      </c>
      <c r="N53" t="str">
        <f>IF($A53="","",リレー申込書!AP57)</f>
        <v/>
      </c>
    </row>
    <row r="54" spans="1:14" x14ac:dyDescent="0.15">
      <c r="A54" s="59" t="str">
        <f>IF(リレー申込書!D58="","",リレー申込書!W58)</f>
        <v/>
      </c>
      <c r="B54" s="74" t="str">
        <f>IF(A54="","",チーム登録!$Q$5)</f>
        <v/>
      </c>
      <c r="C54" s="59" t="str">
        <f>IF(A54="","",チーム登録!$S$11)</f>
        <v/>
      </c>
      <c r="D54" s="59">
        <v>5</v>
      </c>
      <c r="E54" s="59" t="str">
        <f>IF(A54="","",リレー申込書!C58)</f>
        <v/>
      </c>
      <c r="F54" s="59" t="str">
        <f>IF(A54="","",リレー申込書!M58)</f>
        <v/>
      </c>
      <c r="G54" s="61" t="str">
        <f t="shared" si="0"/>
        <v/>
      </c>
      <c r="H54" s="59">
        <v>0</v>
      </c>
      <c r="I54" t="str">
        <f>IF(A54="","",リレー申込書!Q58)</f>
        <v/>
      </c>
      <c r="J54" t="str">
        <f>IF(A54="","",リレー申込書!R58)</f>
        <v/>
      </c>
      <c r="K54" t="str">
        <f>IF($A54="","",リレー申込書!AM58)</f>
        <v/>
      </c>
      <c r="L54" t="str">
        <f>IF($A54="","",リレー申込書!AN58)</f>
        <v/>
      </c>
      <c r="M54" t="str">
        <f>IF($A54="","",リレー申込書!AO58)</f>
        <v/>
      </c>
      <c r="N54" t="str">
        <f>IF($A54="","",リレー申込書!AP58)</f>
        <v/>
      </c>
    </row>
    <row r="55" spans="1:14" x14ac:dyDescent="0.15">
      <c r="A55" s="59" t="str">
        <f>IF(リレー申込書!D59="","",リレー申込書!W59)</f>
        <v/>
      </c>
      <c r="B55" s="74" t="str">
        <f>IF(A55="","",チーム登録!$Q$5)</f>
        <v/>
      </c>
      <c r="C55" s="59" t="str">
        <f>IF(A55="","",チーム登録!$S$11)</f>
        <v/>
      </c>
      <c r="D55" s="59">
        <v>5</v>
      </c>
      <c r="E55" s="59" t="str">
        <f>IF(A55="","",リレー申込書!C59)</f>
        <v/>
      </c>
      <c r="F55" s="59" t="str">
        <f>IF(A55="","",リレー申込書!M59)</f>
        <v/>
      </c>
      <c r="G55" s="61" t="str">
        <f t="shared" si="0"/>
        <v/>
      </c>
      <c r="H55" s="59">
        <v>0</v>
      </c>
      <c r="I55" t="str">
        <f>IF(A55="","",リレー申込書!Q59)</f>
        <v/>
      </c>
      <c r="J55" t="str">
        <f>IF(A55="","",リレー申込書!R59)</f>
        <v/>
      </c>
      <c r="K55" t="str">
        <f>IF($A55="","",リレー申込書!AM59)</f>
        <v/>
      </c>
      <c r="L55" t="str">
        <f>IF($A55="","",リレー申込書!AN59)</f>
        <v/>
      </c>
      <c r="M55" t="str">
        <f>IF($A55="","",リレー申込書!AO59)</f>
        <v/>
      </c>
      <c r="N55" t="str">
        <f>IF($A55="","",リレー申込書!AP59)</f>
        <v/>
      </c>
    </row>
    <row r="56" spans="1:14" x14ac:dyDescent="0.15">
      <c r="A56" s="59" t="str">
        <f>IF(リレー申込書!D60="","",リレー申込書!W60)</f>
        <v/>
      </c>
      <c r="B56" s="74" t="str">
        <f>IF(A56="","",チーム登録!$Q$5)</f>
        <v/>
      </c>
      <c r="C56" s="59" t="str">
        <f>IF(A56="","",チーム登録!$S$11)</f>
        <v/>
      </c>
      <c r="D56" s="59">
        <v>5</v>
      </c>
      <c r="E56" s="59" t="str">
        <f>IF(A56="","",リレー申込書!C60)</f>
        <v/>
      </c>
      <c r="F56" s="59" t="str">
        <f>IF(A56="","",リレー申込書!M60)</f>
        <v/>
      </c>
      <c r="G56" s="61" t="str">
        <f t="shared" si="0"/>
        <v/>
      </c>
      <c r="H56" s="59">
        <v>0</v>
      </c>
      <c r="I56" t="str">
        <f>IF(A56="","",リレー申込書!Q60)</f>
        <v/>
      </c>
      <c r="J56" t="str">
        <f>IF(A56="","",リレー申込書!R60)</f>
        <v/>
      </c>
      <c r="K56" t="str">
        <f>IF($A56="","",リレー申込書!AM60)</f>
        <v/>
      </c>
      <c r="L56" t="str">
        <f>IF($A56="","",リレー申込書!AN60)</f>
        <v/>
      </c>
      <c r="M56" t="str">
        <f>IF($A56="","",リレー申込書!AO60)</f>
        <v/>
      </c>
      <c r="N56" t="str">
        <f>IF($A56="","",リレー申込書!AP60)</f>
        <v/>
      </c>
    </row>
    <row r="57" spans="1:14" x14ac:dyDescent="0.15">
      <c r="A57" s="59" t="str">
        <f>IF(リレー申込書!D61="","",リレー申込書!W61)</f>
        <v/>
      </c>
      <c r="B57" s="74" t="str">
        <f>IF(A57="","",チーム登録!$Q$5)</f>
        <v/>
      </c>
      <c r="C57" s="59" t="str">
        <f>IF(A57="","",チーム登録!$S$11)</f>
        <v/>
      </c>
      <c r="D57" s="59">
        <v>5</v>
      </c>
      <c r="E57" s="59" t="str">
        <f>IF(A57="","",リレー申込書!C61)</f>
        <v/>
      </c>
      <c r="F57" s="59" t="str">
        <f>IF(A57="","",リレー申込書!M61)</f>
        <v/>
      </c>
      <c r="G57" s="61" t="str">
        <f t="shared" si="0"/>
        <v/>
      </c>
      <c r="H57" s="59">
        <v>0</v>
      </c>
      <c r="I57" t="str">
        <f>IF(A57="","",リレー申込書!Q61)</f>
        <v/>
      </c>
      <c r="J57" t="str">
        <f>IF(A57="","",リレー申込書!R61)</f>
        <v/>
      </c>
      <c r="K57" t="str">
        <f>IF($A57="","",リレー申込書!AM61)</f>
        <v/>
      </c>
      <c r="L57" t="str">
        <f>IF($A57="","",リレー申込書!AN61)</f>
        <v/>
      </c>
      <c r="M57" t="str">
        <f>IF($A57="","",リレー申込書!AO61)</f>
        <v/>
      </c>
      <c r="N57" t="str">
        <f>IF($A57="","",リレー申込書!AP61)</f>
        <v/>
      </c>
    </row>
    <row r="58" spans="1:14" x14ac:dyDescent="0.15">
      <c r="A58" s="59" t="str">
        <f>IF(リレー申込書!D62="","",リレー申込書!W62)</f>
        <v/>
      </c>
      <c r="B58" s="74" t="str">
        <f>IF(A58="","",チーム登録!$Q$5)</f>
        <v/>
      </c>
      <c r="C58" s="59" t="str">
        <f>IF(A58="","",チーム登録!$S$11)</f>
        <v/>
      </c>
      <c r="D58" s="59">
        <v>5</v>
      </c>
      <c r="E58" s="59" t="str">
        <f>IF(A58="","",リレー申込書!C62)</f>
        <v/>
      </c>
      <c r="F58" s="59" t="str">
        <f>IF(A58="","",リレー申込書!M62)</f>
        <v/>
      </c>
      <c r="G58" s="61" t="str">
        <f t="shared" si="0"/>
        <v/>
      </c>
      <c r="H58" s="59">
        <v>0</v>
      </c>
      <c r="I58" t="str">
        <f>IF(A58="","",リレー申込書!Q62)</f>
        <v/>
      </c>
      <c r="J58" t="str">
        <f>IF(A58="","",リレー申込書!R62)</f>
        <v/>
      </c>
      <c r="K58" t="str">
        <f>IF($A58="","",リレー申込書!AM62)</f>
        <v/>
      </c>
      <c r="L58" t="str">
        <f>IF($A58="","",リレー申込書!AN62)</f>
        <v/>
      </c>
      <c r="M58" t="str">
        <f>IF($A58="","",リレー申込書!AO62)</f>
        <v/>
      </c>
      <c r="N58" t="str">
        <f>IF($A58="","",リレー申込書!AP62)</f>
        <v/>
      </c>
    </row>
    <row r="59" spans="1:14" x14ac:dyDescent="0.15">
      <c r="A59" s="59" t="str">
        <f>IF(リレー申込書!D63="","",リレー申込書!W63)</f>
        <v/>
      </c>
      <c r="B59" s="74" t="str">
        <f>IF(A59="","",チーム登録!$Q$5)</f>
        <v/>
      </c>
      <c r="C59" s="59" t="str">
        <f>IF(A59="","",チーム登録!$S$11)</f>
        <v/>
      </c>
      <c r="D59" s="59">
        <v>5</v>
      </c>
      <c r="E59" s="59" t="str">
        <f>IF(A59="","",リレー申込書!C63)</f>
        <v/>
      </c>
      <c r="F59" s="59" t="str">
        <f>IF(A59="","",リレー申込書!M63)</f>
        <v/>
      </c>
      <c r="G59" s="61" t="str">
        <f t="shared" si="0"/>
        <v/>
      </c>
      <c r="H59" s="59">
        <v>0</v>
      </c>
      <c r="I59" t="str">
        <f>IF(A59="","",リレー申込書!Q63)</f>
        <v/>
      </c>
      <c r="J59" t="str">
        <f>IF(A59="","",リレー申込書!R63)</f>
        <v/>
      </c>
      <c r="K59" t="str">
        <f>IF($A59="","",リレー申込書!AM63)</f>
        <v/>
      </c>
      <c r="L59" t="str">
        <f>IF($A59="","",リレー申込書!AN63)</f>
        <v/>
      </c>
      <c r="M59" t="str">
        <f>IF($A59="","",リレー申込書!AO63)</f>
        <v/>
      </c>
      <c r="N59" t="str">
        <f>IF($A59="","",リレー申込書!AP63)</f>
        <v/>
      </c>
    </row>
    <row r="60" spans="1:14" x14ac:dyDescent="0.15">
      <c r="A60" s="59" t="str">
        <f>IF(リレー申込書!D64="","",リレー申込書!W64)</f>
        <v/>
      </c>
      <c r="B60" s="74" t="str">
        <f>IF(A60="","",チーム登録!$Q$5)</f>
        <v/>
      </c>
      <c r="C60" s="59" t="str">
        <f>IF(A60="","",チーム登録!$S$11)</f>
        <v/>
      </c>
      <c r="D60" s="59">
        <v>5</v>
      </c>
      <c r="E60" s="59" t="str">
        <f>IF(A60="","",リレー申込書!C64)</f>
        <v/>
      </c>
      <c r="F60" s="59" t="str">
        <f>IF(A60="","",リレー申込書!M64)</f>
        <v/>
      </c>
      <c r="G60" s="61" t="str">
        <f t="shared" si="0"/>
        <v/>
      </c>
      <c r="H60" s="59">
        <v>0</v>
      </c>
      <c r="I60" t="str">
        <f>IF(A60="","",リレー申込書!Q64)</f>
        <v/>
      </c>
      <c r="J60" t="str">
        <f>IF(A60="","",リレー申込書!R64)</f>
        <v/>
      </c>
      <c r="K60" t="str">
        <f>IF($A60="","",リレー申込書!AM64)</f>
        <v/>
      </c>
      <c r="L60" t="str">
        <f>IF($A60="","",リレー申込書!AN64)</f>
        <v/>
      </c>
      <c r="M60" t="str">
        <f>IF($A60="","",リレー申込書!AO64)</f>
        <v/>
      </c>
      <c r="N60" t="str">
        <f>IF($A60="","",リレー申込書!AP64)</f>
        <v/>
      </c>
    </row>
    <row r="61" spans="1:14" x14ac:dyDescent="0.15">
      <c r="A61" s="55" t="str">
        <f>IF(リレー申込書!D65="","",リレー申込書!W65)</f>
        <v/>
      </c>
      <c r="B61" s="75" t="str">
        <f>IF(A61="","",チーム登録!$Q$5)</f>
        <v/>
      </c>
      <c r="C61" s="55" t="str">
        <f>IF(A61="","",チーム登録!$S$11)</f>
        <v/>
      </c>
      <c r="D61" s="55">
        <v>5</v>
      </c>
      <c r="E61" s="55" t="str">
        <f>IF(A61="","",リレー申込書!C65)</f>
        <v/>
      </c>
      <c r="F61" s="55" t="str">
        <f>IF(A61="","",リレー申込書!M65)</f>
        <v/>
      </c>
      <c r="G61" s="62" t="str">
        <f t="shared" si="0"/>
        <v/>
      </c>
      <c r="H61" s="55">
        <v>0</v>
      </c>
      <c r="I61" s="55" t="str">
        <f>IF(A61="","",リレー申込書!Q65)</f>
        <v/>
      </c>
      <c r="J61" s="55" t="str">
        <f>IF(A61="","",リレー申込書!R65)</f>
        <v/>
      </c>
      <c r="K61" s="55" t="str">
        <f>IF($A61="","",リレー申込書!AM65)</f>
        <v/>
      </c>
      <c r="L61" s="55" t="str">
        <f>IF($A61="","",リレー申込書!AN65)</f>
        <v/>
      </c>
      <c r="M61" s="55" t="str">
        <f>IF($A61="","",リレー申込書!AO65)</f>
        <v/>
      </c>
      <c r="N61" s="55" t="str">
        <f>IF($A61="","",リレー申込書!AP65)</f>
        <v/>
      </c>
    </row>
  </sheetData>
  <phoneticPr fontId="2"/>
  <pageMargins left="0.75" right="0.75" top="1" bottom="1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Q132"/>
  <sheetViews>
    <sheetView showGridLines="0" zoomScaleNormal="100" workbookViewId="0">
      <pane xSplit="6" ySplit="4" topLeftCell="G5" activePane="bottomRight" state="frozen"/>
      <selection pane="topRight" activeCell="H1" sqref="H1"/>
      <selection pane="bottomLeft" activeCell="A5" sqref="A5"/>
      <selection pane="bottomRight" activeCell="G6" sqref="G6"/>
    </sheetView>
  </sheetViews>
  <sheetFormatPr defaultColWidth="13.6640625" defaultRowHeight="16.5" customHeight="1" x14ac:dyDescent="0.15"/>
  <cols>
    <col min="1" max="1" width="4.6640625" style="11" customWidth="1"/>
    <col min="2" max="2" width="14.109375" style="4" hidden="1" customWidth="1"/>
    <col min="3" max="3" width="10.109375" style="11" hidden="1" customWidth="1"/>
    <col min="4" max="4" width="15.44140625" style="11" customWidth="1"/>
    <col min="5" max="6" width="14.33203125" style="4" customWidth="1"/>
    <col min="7" max="7" width="6.88671875" style="4" customWidth="1"/>
    <col min="8" max="8" width="15.6640625" style="6" customWidth="1"/>
    <col min="9" max="9" width="10.6640625" style="4" customWidth="1"/>
    <col min="10" max="10" width="15.6640625" style="6" customWidth="1"/>
    <col min="11" max="11" width="10.6640625" style="4" customWidth="1"/>
    <col min="12" max="12" width="11" style="6" hidden="1" customWidth="1"/>
    <col min="13" max="13" width="11" style="4" hidden="1" customWidth="1"/>
    <col min="14" max="14" width="11" style="6" hidden="1" customWidth="1"/>
    <col min="15" max="15" width="11" style="4" hidden="1" customWidth="1"/>
    <col min="16" max="16" width="4" style="4" customWidth="1"/>
    <col min="17" max="18" width="4" style="4" hidden="1" customWidth="1"/>
    <col min="19" max="19" width="34.109375" style="4" hidden="1" customWidth="1"/>
    <col min="20" max="20" width="2.88671875" style="4" hidden="1" customWidth="1"/>
    <col min="21" max="21" width="7.44140625" style="4" hidden="1" customWidth="1"/>
    <col min="22" max="22" width="13.5546875" style="4" hidden="1" customWidth="1"/>
    <col min="23" max="23" width="6.33203125" style="4" hidden="1" customWidth="1"/>
    <col min="24" max="24" width="4" style="4" hidden="1" customWidth="1"/>
    <col min="25" max="25" width="6.33203125" style="4" hidden="1" customWidth="1"/>
    <col min="26" max="26" width="8.5546875" style="4" hidden="1" customWidth="1"/>
    <col min="27" max="34" width="4" style="4" hidden="1" customWidth="1"/>
    <col min="35" max="38" width="12.33203125" style="4" hidden="1" customWidth="1"/>
    <col min="39" max="39" width="8.5546875" style="4" hidden="1" customWidth="1"/>
    <col min="40" max="40" width="18.6640625" style="38" hidden="1" customWidth="1"/>
    <col min="41" max="41" width="3.6640625" style="38" hidden="1" customWidth="1"/>
    <col min="42" max="42" width="9.6640625" style="4" hidden="1" customWidth="1"/>
    <col min="43" max="43" width="9.109375" style="4" hidden="1" customWidth="1"/>
    <col min="44" max="103" width="9.109375" style="4" customWidth="1"/>
    <col min="104" max="16384" width="13.6640625" style="4"/>
  </cols>
  <sheetData>
    <row r="1" spans="1:41" ht="20.100000000000001" customHeight="1" x14ac:dyDescent="0.15">
      <c r="A1" s="34" t="str">
        <f>チーム登録!B1</f>
        <v>第２４回 神奈川マスターズ短水路水泳大会</v>
      </c>
      <c r="G1" s="6"/>
      <c r="J1" s="165" t="s">
        <v>161</v>
      </c>
      <c r="K1" s="166"/>
      <c r="L1" s="166"/>
      <c r="M1" s="166"/>
      <c r="N1" s="166"/>
      <c r="O1" s="167"/>
      <c r="P1" s="159"/>
      <c r="U1" s="97"/>
    </row>
    <row r="2" spans="1:41" ht="20.100000000000001" customHeight="1" x14ac:dyDescent="0.15">
      <c r="A2" s="8" t="str">
        <f>IF(チーム登録!C7="","チーム登録を行って下さい",LEFT(団体!B3,2)&amp;"-"&amp;RIGHT(団体!B3,4)&amp;" "&amp;チーム登録!C7)</f>
        <v>チーム登録を行って下さい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4" t="s">
        <v>139</v>
      </c>
      <c r="V2" s="52"/>
    </row>
    <row r="3" spans="1:41" ht="18" customHeight="1" x14ac:dyDescent="0.15">
      <c r="C3" s="5" t="str">
        <f>IF(チーム登録!C7="","チーム登録を行って下さい",チーム登録!C7)</f>
        <v>チーム登録を行って下さい</v>
      </c>
      <c r="D3" s="5"/>
      <c r="E3" s="5"/>
      <c r="F3" s="5"/>
      <c r="H3" s="223" t="s">
        <v>243</v>
      </c>
      <c r="I3" s="224"/>
      <c r="J3" s="223" t="s">
        <v>244</v>
      </c>
      <c r="K3" s="224"/>
      <c r="L3" s="223" t="s">
        <v>41</v>
      </c>
      <c r="M3" s="224"/>
      <c r="N3" s="223" t="s">
        <v>42</v>
      </c>
      <c r="O3" s="224"/>
      <c r="Q3" s="225" t="s">
        <v>50</v>
      </c>
      <c r="R3" s="225"/>
      <c r="S3" s="4" t="s">
        <v>140</v>
      </c>
      <c r="AM3" s="4">
        <f>SUM(AM6:AM127)</f>
        <v>0</v>
      </c>
    </row>
    <row r="4" spans="1:41" s="11" customFormat="1" ht="20.100000000000001" customHeight="1" x14ac:dyDescent="0.15">
      <c r="A4" s="9" t="s">
        <v>9</v>
      </c>
      <c r="B4" s="9" t="s">
        <v>7</v>
      </c>
      <c r="C4" s="9" t="s">
        <v>8</v>
      </c>
      <c r="D4" s="9" t="s">
        <v>151</v>
      </c>
      <c r="E4" s="9" t="s">
        <v>10</v>
      </c>
      <c r="F4" s="9" t="s">
        <v>11</v>
      </c>
      <c r="G4" s="9" t="s">
        <v>21</v>
      </c>
      <c r="H4" s="50" t="s">
        <v>70</v>
      </c>
      <c r="I4" s="83" t="s">
        <v>19</v>
      </c>
      <c r="J4" s="50" t="s">
        <v>70</v>
      </c>
      <c r="K4" s="83" t="s">
        <v>19</v>
      </c>
      <c r="L4" s="50" t="s">
        <v>70</v>
      </c>
      <c r="M4" s="83" t="s">
        <v>19</v>
      </c>
      <c r="N4" s="50" t="s">
        <v>70</v>
      </c>
      <c r="O4" s="83" t="s">
        <v>19</v>
      </c>
      <c r="P4" s="10"/>
      <c r="Q4" s="50" t="s">
        <v>90</v>
      </c>
      <c r="R4" s="50" t="s">
        <v>91</v>
      </c>
      <c r="U4" s="11" t="s">
        <v>162</v>
      </c>
      <c r="V4" s="10" t="s">
        <v>43</v>
      </c>
      <c r="W4" s="11" t="s">
        <v>22</v>
      </c>
      <c r="X4" s="11" t="s">
        <v>88</v>
      </c>
      <c r="Y4" s="11" t="s">
        <v>137</v>
      </c>
      <c r="Z4" s="11" t="s">
        <v>138</v>
      </c>
      <c r="AA4" s="225" t="s">
        <v>83</v>
      </c>
      <c r="AB4" s="225"/>
      <c r="AC4" s="225"/>
      <c r="AD4" s="225"/>
      <c r="AE4" s="225" t="s">
        <v>84</v>
      </c>
      <c r="AF4" s="225"/>
      <c r="AG4" s="225"/>
      <c r="AH4" s="225"/>
      <c r="AI4" s="225" t="s">
        <v>87</v>
      </c>
      <c r="AJ4" s="225"/>
      <c r="AK4" s="225"/>
      <c r="AL4" s="225"/>
      <c r="AM4" s="11" t="s">
        <v>200</v>
      </c>
      <c r="AN4" s="89"/>
      <c r="AO4" s="89"/>
    </row>
    <row r="5" spans="1:41" ht="20.100000000000001" customHeight="1" x14ac:dyDescent="0.15">
      <c r="A5" s="5" t="s">
        <v>40</v>
      </c>
      <c r="H5" s="4"/>
      <c r="J5" s="4"/>
      <c r="L5" s="4"/>
      <c r="N5" s="4"/>
      <c r="S5" s="4">
        <v>0</v>
      </c>
      <c r="AA5" s="100" t="s">
        <v>44</v>
      </c>
      <c r="AB5" s="100" t="s">
        <v>45</v>
      </c>
      <c r="AC5" s="100" t="s">
        <v>46</v>
      </c>
      <c r="AD5" s="100" t="s">
        <v>47</v>
      </c>
      <c r="AE5" s="100" t="s">
        <v>44</v>
      </c>
      <c r="AF5" s="100" t="s">
        <v>45</v>
      </c>
      <c r="AG5" s="100" t="s">
        <v>46</v>
      </c>
      <c r="AH5" s="100" t="s">
        <v>47</v>
      </c>
      <c r="AI5" s="9" t="s">
        <v>44</v>
      </c>
      <c r="AJ5" s="9" t="s">
        <v>45</v>
      </c>
      <c r="AK5" s="9" t="s">
        <v>46</v>
      </c>
      <c r="AL5" s="9" t="s">
        <v>47</v>
      </c>
    </row>
    <row r="6" spans="1:41" ht="20.100000000000001" customHeight="1" x14ac:dyDescent="0.15">
      <c r="A6" s="9" t="str">
        <f>IF(D6="","",1)</f>
        <v/>
      </c>
      <c r="B6" s="42"/>
      <c r="C6" s="43"/>
      <c r="D6" s="101"/>
      <c r="E6" s="102"/>
      <c r="F6" s="102"/>
      <c r="G6" s="101"/>
      <c r="H6" s="103"/>
      <c r="I6" s="104"/>
      <c r="J6" s="103"/>
      <c r="K6" s="104"/>
      <c r="L6" s="103"/>
      <c r="M6" s="104"/>
      <c r="N6" s="103"/>
      <c r="O6" s="104"/>
      <c r="P6" s="12"/>
      <c r="Q6" s="84">
        <f t="shared" ref="Q6:Q37" si="0">IF(H6="",0,IF(H6=J6,1,0))</f>
        <v>0</v>
      </c>
      <c r="R6" s="84">
        <f t="shared" ref="R6:R37" si="1">IF(L6="",0,IF(L6=N6,1,0))</f>
        <v>0</v>
      </c>
      <c r="S6" s="56">
        <f>S5+IF(OR(U6="",V6=0),0,1)</f>
        <v>0</v>
      </c>
      <c r="T6" s="56" t="str">
        <f>IF(OR(U6="",V6=0),"",S6)</f>
        <v/>
      </c>
      <c r="U6" s="56" t="str">
        <f t="shared" ref="U6:U37" si="2">TRIM(E6)&amp;"　"&amp;TRIM(F6)</f>
        <v>　</v>
      </c>
      <c r="V6" s="84">
        <f t="shared" ref="V6:V37" si="3">COUNTA(H6,J6,L6,N6)</f>
        <v>0</v>
      </c>
      <c r="W6" s="56" t="str">
        <f t="shared" ref="W6:W37" si="4">IF(G6="","",IF(G6&lt;25,18,G6-MOD(G6,5)))</f>
        <v/>
      </c>
      <c r="X6" s="56">
        <v>5</v>
      </c>
      <c r="Y6" s="56">
        <f t="shared" ref="Y6:Y37" si="5">G6</f>
        <v>0</v>
      </c>
      <c r="Z6" s="56" t="str">
        <f>T6</f>
        <v/>
      </c>
      <c r="AA6" s="56" t="str">
        <f>IF(H6="","",VLOOKUP(H6,$AN$7:$AO$22,2,0))</f>
        <v/>
      </c>
      <c r="AB6" s="56" t="str">
        <f>IF(J6="","",VLOOKUP(J6,$AN$7:$AO$22,2,0))</f>
        <v/>
      </c>
      <c r="AC6" s="56" t="str">
        <f t="shared" ref="AC6:AC37" si="6">IF(L6="","",VLOOKUP(L6,$AN$15:$AO$25,2,0))</f>
        <v/>
      </c>
      <c r="AD6" s="56" t="str">
        <f t="shared" ref="AD6:AD37" si="7">IF(N6="","",VLOOKUP(N6,$AN$15:$AO$25,2,0))</f>
        <v/>
      </c>
      <c r="AE6" s="56" t="str">
        <f t="shared" ref="AE6:AE37" si="8">IF(H6="","",VALUE(LEFT(H6,3)))</f>
        <v/>
      </c>
      <c r="AF6" s="56" t="str">
        <f>IF(J6="","",VALUE(LEFT(J6,3)))</f>
        <v/>
      </c>
      <c r="AG6" s="56" t="str">
        <f t="shared" ref="AG6:AG37" si="9">IF(L6="","",VALUE(LEFT(L6,3)))</f>
        <v/>
      </c>
      <c r="AH6" s="56" t="str">
        <f t="shared" ref="AH6:AH37" si="10">IF(N6="","",VALUE(LEFT(N6,3)))</f>
        <v/>
      </c>
      <c r="AI6" s="56" t="str">
        <f t="shared" ref="AI6:AI37" si="11">IF(I6="","999:99.99"," "&amp;LEFT(RIGHT("  "&amp;TEXT(I6,"0.00"),7),2)&amp;":"&amp;RIGHT(TEXT(I6,"0.00"),5))</f>
        <v>999:99.99</v>
      </c>
      <c r="AJ6" s="56" t="str">
        <f t="shared" ref="AJ6:AJ37" si="12">IF(K6="","999:99.99"," "&amp;LEFT(RIGHT("  "&amp;TEXT(K6,"0.00"),7),2)&amp;":"&amp;RIGHT(TEXT(K6,"0.00"),5))</f>
        <v>999:99.99</v>
      </c>
      <c r="AK6" s="56" t="str">
        <f t="shared" ref="AK6:AK37" si="13">IF(M6="","999:99.99"," "&amp;LEFT(RIGHT("  "&amp;TEXT(M6,"0.00"),7),2)&amp;":"&amp;RIGHT(TEXT(M6,"0.00"),5))</f>
        <v>999:99.99</v>
      </c>
      <c r="AL6" s="56" t="str">
        <f t="shared" ref="AL6:AL37" si="14">IF(O6="","999:99.99"," "&amp;LEFT(RIGHT("  "&amp;TEXT(O6,"0.00"),7),2)&amp;":"&amp;RIGHT(TEXT(O6,"0.00"),5))</f>
        <v>999:99.99</v>
      </c>
      <c r="AM6" s="4">
        <f>IF(AND(E6&lt;&gt;"",G6=""),1,0)</f>
        <v>0</v>
      </c>
      <c r="AN6" s="90"/>
      <c r="AO6" s="91"/>
    </row>
    <row r="7" spans="1:41" ht="20.100000000000001" customHeight="1" x14ac:dyDescent="0.15">
      <c r="A7" s="9" t="str">
        <f>IF(D7="","",A6+1)</f>
        <v/>
      </c>
      <c r="B7" s="42"/>
      <c r="C7" s="43"/>
      <c r="D7" s="101"/>
      <c r="E7" s="102"/>
      <c r="F7" s="102"/>
      <c r="G7" s="101"/>
      <c r="H7" s="103"/>
      <c r="I7" s="104"/>
      <c r="J7" s="103"/>
      <c r="K7" s="104"/>
      <c r="L7" s="103"/>
      <c r="M7" s="104"/>
      <c r="N7" s="103"/>
      <c r="O7" s="104"/>
      <c r="P7" s="12"/>
      <c r="Q7" s="84">
        <f t="shared" si="0"/>
        <v>0</v>
      </c>
      <c r="R7" s="84">
        <f t="shared" si="1"/>
        <v>0</v>
      </c>
      <c r="S7" s="56">
        <f t="shared" ref="S7:S66" si="15">S6+IF(OR(U7="",V7=0),0,1)</f>
        <v>0</v>
      </c>
      <c r="T7" s="56" t="str">
        <f t="shared" ref="T7:T70" si="16">IF(OR(U7="",V7=0),"",S7)</f>
        <v/>
      </c>
      <c r="U7" s="56" t="str">
        <f t="shared" si="2"/>
        <v>　</v>
      </c>
      <c r="V7" s="84">
        <f t="shared" si="3"/>
        <v>0</v>
      </c>
      <c r="W7" s="56" t="str">
        <f t="shared" si="4"/>
        <v/>
      </c>
      <c r="X7" s="56">
        <v>5</v>
      </c>
      <c r="Y7" s="56">
        <f t="shared" si="5"/>
        <v>0</v>
      </c>
      <c r="Z7" s="56" t="str">
        <f t="shared" ref="Z7:Z70" si="17">T7</f>
        <v/>
      </c>
      <c r="AA7" s="56" t="str">
        <f t="shared" ref="AA7:AA65" si="18">IF(H7="","",VLOOKUP(H7,$AN$7:$AO$22,2,0))</f>
        <v/>
      </c>
      <c r="AB7" s="56" t="str">
        <f t="shared" ref="AB7:AB65" si="19">IF(J7="","",VLOOKUP(J7,$AN$7:$AO$22,2,0))</f>
        <v/>
      </c>
      <c r="AC7" s="56" t="str">
        <f t="shared" si="6"/>
        <v/>
      </c>
      <c r="AD7" s="56" t="str">
        <f t="shared" si="7"/>
        <v/>
      </c>
      <c r="AE7" s="56" t="str">
        <f t="shared" si="8"/>
        <v/>
      </c>
      <c r="AF7" s="56" t="str">
        <f t="shared" ref="AF7:AF37" si="20">IF(J7="","",VALUE(LEFT(J7,3)))</f>
        <v/>
      </c>
      <c r="AG7" s="56" t="str">
        <f t="shared" si="9"/>
        <v/>
      </c>
      <c r="AH7" s="56" t="str">
        <f t="shared" si="10"/>
        <v/>
      </c>
      <c r="AI7" s="56" t="str">
        <f t="shared" si="11"/>
        <v>999:99.99</v>
      </c>
      <c r="AJ7" s="56" t="str">
        <f t="shared" si="12"/>
        <v>999:99.99</v>
      </c>
      <c r="AK7" s="56" t="str">
        <f t="shared" si="13"/>
        <v>999:99.99</v>
      </c>
      <c r="AL7" s="56" t="str">
        <f t="shared" si="14"/>
        <v>999:99.99</v>
      </c>
      <c r="AM7" s="4">
        <f t="shared" ref="AM7:AM70" si="21">IF(AND(E7&lt;&gt;"",G7=""),1,0)</f>
        <v>0</v>
      </c>
      <c r="AN7" s="92"/>
      <c r="AO7" s="93"/>
    </row>
    <row r="8" spans="1:41" ht="20.100000000000001" customHeight="1" x14ac:dyDescent="0.15">
      <c r="A8" s="9" t="str">
        <f t="shared" ref="A8:A65" si="22">IF(D8="","",A7+1)</f>
        <v/>
      </c>
      <c r="B8" s="42"/>
      <c r="C8" s="43"/>
      <c r="D8" s="101"/>
      <c r="E8" s="102"/>
      <c r="F8" s="102"/>
      <c r="G8" s="101"/>
      <c r="H8" s="103"/>
      <c r="I8" s="104"/>
      <c r="J8" s="103"/>
      <c r="K8" s="104"/>
      <c r="L8" s="103"/>
      <c r="M8" s="104"/>
      <c r="N8" s="103"/>
      <c r="O8" s="104"/>
      <c r="P8" s="12"/>
      <c r="Q8" s="84">
        <f t="shared" si="0"/>
        <v>0</v>
      </c>
      <c r="R8" s="84">
        <f t="shared" si="1"/>
        <v>0</v>
      </c>
      <c r="S8" s="56">
        <f>S7+IF(OR(U8="",V8=0),0,1)</f>
        <v>0</v>
      </c>
      <c r="T8" s="56" t="str">
        <f t="shared" si="16"/>
        <v/>
      </c>
      <c r="U8" s="56" t="str">
        <f t="shared" si="2"/>
        <v>　</v>
      </c>
      <c r="V8" s="84">
        <f t="shared" si="3"/>
        <v>0</v>
      </c>
      <c r="W8" s="56" t="str">
        <f t="shared" si="4"/>
        <v/>
      </c>
      <c r="X8" s="56">
        <v>5</v>
      </c>
      <c r="Y8" s="56">
        <f t="shared" si="5"/>
        <v>0</v>
      </c>
      <c r="Z8" s="56" t="str">
        <f t="shared" si="17"/>
        <v/>
      </c>
      <c r="AA8" s="56" t="str">
        <f t="shared" si="18"/>
        <v/>
      </c>
      <c r="AB8" s="56" t="str">
        <f t="shared" si="19"/>
        <v/>
      </c>
      <c r="AC8" s="56" t="str">
        <f t="shared" si="6"/>
        <v/>
      </c>
      <c r="AD8" s="56" t="str">
        <f t="shared" si="7"/>
        <v/>
      </c>
      <c r="AE8" s="56" t="str">
        <f t="shared" si="8"/>
        <v/>
      </c>
      <c r="AF8" s="56" t="str">
        <f t="shared" si="20"/>
        <v/>
      </c>
      <c r="AG8" s="56" t="str">
        <f t="shared" si="9"/>
        <v/>
      </c>
      <c r="AH8" s="56" t="str">
        <f t="shared" si="10"/>
        <v/>
      </c>
      <c r="AI8" s="56" t="str">
        <f t="shared" si="11"/>
        <v>999:99.99</v>
      </c>
      <c r="AJ8" s="56" t="str">
        <f t="shared" si="12"/>
        <v>999:99.99</v>
      </c>
      <c r="AK8" s="56" t="str">
        <f t="shared" si="13"/>
        <v>999:99.99</v>
      </c>
      <c r="AL8" s="56" t="str">
        <f t="shared" si="14"/>
        <v>999:99.99</v>
      </c>
      <c r="AM8" s="4">
        <f t="shared" si="21"/>
        <v>0</v>
      </c>
      <c r="AN8" s="92" t="s">
        <v>143</v>
      </c>
      <c r="AO8" s="94">
        <v>1</v>
      </c>
    </row>
    <row r="9" spans="1:41" ht="20.100000000000001" customHeight="1" x14ac:dyDescent="0.15">
      <c r="A9" s="9" t="str">
        <f t="shared" si="22"/>
        <v/>
      </c>
      <c r="B9" s="42"/>
      <c r="C9" s="43"/>
      <c r="D9" s="101"/>
      <c r="E9" s="102"/>
      <c r="F9" s="102"/>
      <c r="G9" s="101"/>
      <c r="H9" s="103"/>
      <c r="I9" s="104"/>
      <c r="J9" s="103"/>
      <c r="K9" s="104"/>
      <c r="L9" s="103"/>
      <c r="M9" s="104"/>
      <c r="N9" s="103"/>
      <c r="O9" s="104"/>
      <c r="P9" s="12"/>
      <c r="Q9" s="84">
        <f t="shared" si="0"/>
        <v>0</v>
      </c>
      <c r="R9" s="84">
        <f t="shared" si="1"/>
        <v>0</v>
      </c>
      <c r="S9" s="56">
        <f t="shared" si="15"/>
        <v>0</v>
      </c>
      <c r="T9" s="56" t="str">
        <f t="shared" si="16"/>
        <v/>
      </c>
      <c r="U9" s="56" t="str">
        <f t="shared" si="2"/>
        <v>　</v>
      </c>
      <c r="V9" s="84">
        <f t="shared" si="3"/>
        <v>0</v>
      </c>
      <c r="W9" s="56" t="str">
        <f t="shared" si="4"/>
        <v/>
      </c>
      <c r="X9" s="56">
        <v>5</v>
      </c>
      <c r="Y9" s="56">
        <f t="shared" si="5"/>
        <v>0</v>
      </c>
      <c r="Z9" s="56" t="str">
        <f t="shared" si="17"/>
        <v/>
      </c>
      <c r="AA9" s="56" t="str">
        <f t="shared" si="18"/>
        <v/>
      </c>
      <c r="AB9" s="56" t="str">
        <f t="shared" si="19"/>
        <v/>
      </c>
      <c r="AC9" s="56" t="str">
        <f t="shared" si="6"/>
        <v/>
      </c>
      <c r="AD9" s="56" t="str">
        <f t="shared" si="7"/>
        <v/>
      </c>
      <c r="AE9" s="56" t="str">
        <f t="shared" si="8"/>
        <v/>
      </c>
      <c r="AF9" s="56" t="str">
        <f t="shared" si="20"/>
        <v/>
      </c>
      <c r="AG9" s="56" t="str">
        <f t="shared" si="9"/>
        <v/>
      </c>
      <c r="AH9" s="56" t="str">
        <f t="shared" si="10"/>
        <v/>
      </c>
      <c r="AI9" s="56" t="str">
        <f t="shared" si="11"/>
        <v>999:99.99</v>
      </c>
      <c r="AJ9" s="56" t="str">
        <f t="shared" si="12"/>
        <v>999:99.99</v>
      </c>
      <c r="AK9" s="56" t="str">
        <f t="shared" si="13"/>
        <v>999:99.99</v>
      </c>
      <c r="AL9" s="56" t="str">
        <f t="shared" si="14"/>
        <v>999:99.99</v>
      </c>
      <c r="AM9" s="4">
        <f t="shared" si="21"/>
        <v>0</v>
      </c>
      <c r="AN9" s="92" t="s">
        <v>145</v>
      </c>
      <c r="AO9" s="93">
        <v>4</v>
      </c>
    </row>
    <row r="10" spans="1:41" ht="20.100000000000001" customHeight="1" x14ac:dyDescent="0.15">
      <c r="A10" s="9" t="str">
        <f t="shared" si="22"/>
        <v/>
      </c>
      <c r="B10" s="42"/>
      <c r="C10" s="43"/>
      <c r="D10" s="101"/>
      <c r="E10" s="102"/>
      <c r="F10" s="102"/>
      <c r="G10" s="101"/>
      <c r="H10" s="103"/>
      <c r="I10" s="104"/>
      <c r="J10" s="103"/>
      <c r="K10" s="104"/>
      <c r="L10" s="103"/>
      <c r="M10" s="104"/>
      <c r="N10" s="103"/>
      <c r="O10" s="104"/>
      <c r="P10" s="12"/>
      <c r="Q10" s="84">
        <f t="shared" si="0"/>
        <v>0</v>
      </c>
      <c r="R10" s="84">
        <f t="shared" si="1"/>
        <v>0</v>
      </c>
      <c r="S10" s="56">
        <f t="shared" si="15"/>
        <v>0</v>
      </c>
      <c r="T10" s="56" t="str">
        <f t="shared" si="16"/>
        <v/>
      </c>
      <c r="U10" s="56" t="str">
        <f t="shared" si="2"/>
        <v>　</v>
      </c>
      <c r="V10" s="84">
        <f t="shared" si="3"/>
        <v>0</v>
      </c>
      <c r="W10" s="56" t="str">
        <f t="shared" si="4"/>
        <v/>
      </c>
      <c r="X10" s="56">
        <v>5</v>
      </c>
      <c r="Y10" s="56">
        <f t="shared" si="5"/>
        <v>0</v>
      </c>
      <c r="Z10" s="56" t="str">
        <f t="shared" si="17"/>
        <v/>
      </c>
      <c r="AA10" s="56" t="str">
        <f t="shared" si="18"/>
        <v/>
      </c>
      <c r="AB10" s="56" t="str">
        <f t="shared" si="19"/>
        <v/>
      </c>
      <c r="AC10" s="56" t="str">
        <f t="shared" si="6"/>
        <v/>
      </c>
      <c r="AD10" s="56" t="str">
        <f t="shared" si="7"/>
        <v/>
      </c>
      <c r="AE10" s="56" t="str">
        <f t="shared" si="8"/>
        <v/>
      </c>
      <c r="AF10" s="56" t="str">
        <f t="shared" si="20"/>
        <v/>
      </c>
      <c r="AG10" s="56" t="str">
        <f t="shared" si="9"/>
        <v/>
      </c>
      <c r="AH10" s="56" t="str">
        <f t="shared" si="10"/>
        <v/>
      </c>
      <c r="AI10" s="56" t="str">
        <f t="shared" si="11"/>
        <v>999:99.99</v>
      </c>
      <c r="AJ10" s="56" t="str">
        <f t="shared" si="12"/>
        <v>999:99.99</v>
      </c>
      <c r="AK10" s="56" t="str">
        <f t="shared" si="13"/>
        <v>999:99.99</v>
      </c>
      <c r="AL10" s="56" t="str">
        <f t="shared" si="14"/>
        <v>999:99.99</v>
      </c>
      <c r="AM10" s="4">
        <f t="shared" si="21"/>
        <v>0</v>
      </c>
      <c r="AN10" s="92" t="s">
        <v>204</v>
      </c>
      <c r="AO10" s="93">
        <v>1</v>
      </c>
    </row>
    <row r="11" spans="1:41" ht="20.100000000000001" customHeight="1" x14ac:dyDescent="0.15">
      <c r="A11" s="9" t="str">
        <f t="shared" si="22"/>
        <v/>
      </c>
      <c r="B11" s="42"/>
      <c r="C11" s="43"/>
      <c r="D11" s="101"/>
      <c r="E11" s="102"/>
      <c r="F11" s="102"/>
      <c r="G11" s="101"/>
      <c r="H11" s="103"/>
      <c r="I11" s="104"/>
      <c r="J11" s="103"/>
      <c r="K11" s="104"/>
      <c r="L11" s="103"/>
      <c r="M11" s="104"/>
      <c r="N11" s="103"/>
      <c r="O11" s="104"/>
      <c r="P11" s="12"/>
      <c r="Q11" s="84">
        <f t="shared" si="0"/>
        <v>0</v>
      </c>
      <c r="R11" s="84">
        <f t="shared" si="1"/>
        <v>0</v>
      </c>
      <c r="S11" s="56">
        <f t="shared" si="15"/>
        <v>0</v>
      </c>
      <c r="T11" s="56" t="str">
        <f t="shared" si="16"/>
        <v/>
      </c>
      <c r="U11" s="56" t="str">
        <f t="shared" si="2"/>
        <v>　</v>
      </c>
      <c r="V11" s="84">
        <f t="shared" si="3"/>
        <v>0</v>
      </c>
      <c r="W11" s="56" t="str">
        <f t="shared" si="4"/>
        <v/>
      </c>
      <c r="X11" s="56">
        <v>5</v>
      </c>
      <c r="Y11" s="56">
        <f t="shared" si="5"/>
        <v>0</v>
      </c>
      <c r="Z11" s="56" t="str">
        <f t="shared" si="17"/>
        <v/>
      </c>
      <c r="AA11" s="56" t="str">
        <f t="shared" si="18"/>
        <v/>
      </c>
      <c r="AB11" s="56" t="str">
        <f t="shared" si="19"/>
        <v/>
      </c>
      <c r="AC11" s="56" t="str">
        <f t="shared" si="6"/>
        <v/>
      </c>
      <c r="AD11" s="56" t="str">
        <f t="shared" si="7"/>
        <v/>
      </c>
      <c r="AE11" s="56" t="str">
        <f t="shared" si="8"/>
        <v/>
      </c>
      <c r="AF11" s="56" t="str">
        <f t="shared" si="20"/>
        <v/>
      </c>
      <c r="AG11" s="56" t="str">
        <f t="shared" si="9"/>
        <v/>
      </c>
      <c r="AH11" s="56" t="str">
        <f t="shared" si="10"/>
        <v/>
      </c>
      <c r="AI11" s="56" t="str">
        <f t="shared" si="11"/>
        <v>999:99.99</v>
      </c>
      <c r="AJ11" s="56" t="str">
        <f t="shared" si="12"/>
        <v>999:99.99</v>
      </c>
      <c r="AK11" s="56" t="str">
        <f t="shared" si="13"/>
        <v>999:99.99</v>
      </c>
      <c r="AL11" s="56" t="str">
        <f t="shared" si="14"/>
        <v>999:99.99</v>
      </c>
      <c r="AM11" s="4">
        <f t="shared" si="21"/>
        <v>0</v>
      </c>
      <c r="AN11" s="92" t="s">
        <v>205</v>
      </c>
      <c r="AO11" s="93">
        <v>3</v>
      </c>
    </row>
    <row r="12" spans="1:41" ht="20.100000000000001" customHeight="1" x14ac:dyDescent="0.15">
      <c r="A12" s="9" t="str">
        <f t="shared" si="22"/>
        <v/>
      </c>
      <c r="B12" s="42"/>
      <c r="C12" s="43"/>
      <c r="D12" s="101"/>
      <c r="E12" s="102"/>
      <c r="F12" s="102"/>
      <c r="G12" s="101"/>
      <c r="H12" s="103"/>
      <c r="I12" s="104"/>
      <c r="J12" s="103"/>
      <c r="K12" s="104"/>
      <c r="L12" s="103"/>
      <c r="M12" s="104"/>
      <c r="N12" s="103"/>
      <c r="O12" s="104"/>
      <c r="P12" s="12"/>
      <c r="Q12" s="84">
        <f t="shared" si="0"/>
        <v>0</v>
      </c>
      <c r="R12" s="84">
        <f t="shared" si="1"/>
        <v>0</v>
      </c>
      <c r="S12" s="56">
        <f t="shared" si="15"/>
        <v>0</v>
      </c>
      <c r="T12" s="56" t="str">
        <f t="shared" si="16"/>
        <v/>
      </c>
      <c r="U12" s="56" t="str">
        <f t="shared" si="2"/>
        <v>　</v>
      </c>
      <c r="V12" s="84">
        <f t="shared" si="3"/>
        <v>0</v>
      </c>
      <c r="W12" s="56" t="str">
        <f t="shared" si="4"/>
        <v/>
      </c>
      <c r="X12" s="56">
        <v>5</v>
      </c>
      <c r="Y12" s="56">
        <f t="shared" si="5"/>
        <v>0</v>
      </c>
      <c r="Z12" s="56" t="str">
        <f t="shared" si="17"/>
        <v/>
      </c>
      <c r="AA12" s="56" t="str">
        <f t="shared" si="18"/>
        <v/>
      </c>
      <c r="AB12" s="56" t="str">
        <f t="shared" si="19"/>
        <v/>
      </c>
      <c r="AC12" s="56" t="str">
        <f t="shared" si="6"/>
        <v/>
      </c>
      <c r="AD12" s="56" t="str">
        <f t="shared" si="7"/>
        <v/>
      </c>
      <c r="AE12" s="56" t="str">
        <f t="shared" si="8"/>
        <v/>
      </c>
      <c r="AF12" s="56" t="str">
        <f t="shared" si="20"/>
        <v/>
      </c>
      <c r="AG12" s="56" t="str">
        <f t="shared" si="9"/>
        <v/>
      </c>
      <c r="AH12" s="56" t="str">
        <f t="shared" si="10"/>
        <v/>
      </c>
      <c r="AI12" s="56" t="str">
        <f t="shared" si="11"/>
        <v>999:99.99</v>
      </c>
      <c r="AJ12" s="56" t="str">
        <f t="shared" si="12"/>
        <v>999:99.99</v>
      </c>
      <c r="AK12" s="56" t="str">
        <f t="shared" si="13"/>
        <v>999:99.99</v>
      </c>
      <c r="AL12" s="56" t="str">
        <f t="shared" si="14"/>
        <v>999:99.99</v>
      </c>
      <c r="AM12" s="4">
        <f t="shared" si="21"/>
        <v>0</v>
      </c>
      <c r="AN12" s="92" t="s">
        <v>206</v>
      </c>
      <c r="AO12" s="94">
        <v>4</v>
      </c>
    </row>
    <row r="13" spans="1:41" ht="20.100000000000001" customHeight="1" x14ac:dyDescent="0.15">
      <c r="A13" s="9" t="str">
        <f t="shared" si="22"/>
        <v/>
      </c>
      <c r="B13" s="42"/>
      <c r="C13" s="43"/>
      <c r="D13" s="101"/>
      <c r="E13" s="102"/>
      <c r="F13" s="102"/>
      <c r="G13" s="101"/>
      <c r="H13" s="103"/>
      <c r="I13" s="104"/>
      <c r="J13" s="103"/>
      <c r="K13" s="104"/>
      <c r="L13" s="103"/>
      <c r="M13" s="104"/>
      <c r="N13" s="103"/>
      <c r="O13" s="104"/>
      <c r="P13" s="12"/>
      <c r="Q13" s="84">
        <f t="shared" si="0"/>
        <v>0</v>
      </c>
      <c r="R13" s="84">
        <f t="shared" si="1"/>
        <v>0</v>
      </c>
      <c r="S13" s="56">
        <f t="shared" si="15"/>
        <v>0</v>
      </c>
      <c r="T13" s="56" t="str">
        <f t="shared" si="16"/>
        <v/>
      </c>
      <c r="U13" s="56" t="str">
        <f t="shared" si="2"/>
        <v>　</v>
      </c>
      <c r="V13" s="84">
        <f t="shared" si="3"/>
        <v>0</v>
      </c>
      <c r="W13" s="56" t="str">
        <f t="shared" si="4"/>
        <v/>
      </c>
      <c r="X13" s="56">
        <v>5</v>
      </c>
      <c r="Y13" s="56">
        <f t="shared" si="5"/>
        <v>0</v>
      </c>
      <c r="Z13" s="56" t="str">
        <f t="shared" si="17"/>
        <v/>
      </c>
      <c r="AA13" s="56" t="str">
        <f t="shared" si="18"/>
        <v/>
      </c>
      <c r="AB13" s="56" t="str">
        <f t="shared" si="19"/>
        <v/>
      </c>
      <c r="AC13" s="56" t="str">
        <f t="shared" si="6"/>
        <v/>
      </c>
      <c r="AD13" s="56" t="str">
        <f t="shared" si="7"/>
        <v/>
      </c>
      <c r="AE13" s="56" t="str">
        <f t="shared" si="8"/>
        <v/>
      </c>
      <c r="AF13" s="56" t="str">
        <f t="shared" si="20"/>
        <v/>
      </c>
      <c r="AG13" s="56" t="str">
        <f t="shared" si="9"/>
        <v/>
      </c>
      <c r="AH13" s="56" t="str">
        <f t="shared" si="10"/>
        <v/>
      </c>
      <c r="AI13" s="56" t="str">
        <f t="shared" si="11"/>
        <v>999:99.99</v>
      </c>
      <c r="AJ13" s="56" t="str">
        <f t="shared" si="12"/>
        <v>999:99.99</v>
      </c>
      <c r="AK13" s="56" t="str">
        <f t="shared" si="13"/>
        <v>999:99.99</v>
      </c>
      <c r="AL13" s="56" t="str">
        <f t="shared" si="14"/>
        <v>999:99.99</v>
      </c>
      <c r="AM13" s="4">
        <f t="shared" si="21"/>
        <v>0</v>
      </c>
      <c r="AN13" s="92" t="s">
        <v>207</v>
      </c>
      <c r="AO13" s="93">
        <v>2</v>
      </c>
    </row>
    <row r="14" spans="1:41" ht="20.100000000000001" customHeight="1" x14ac:dyDescent="0.15">
      <c r="A14" s="9" t="str">
        <f t="shared" si="22"/>
        <v/>
      </c>
      <c r="B14" s="42"/>
      <c r="C14" s="43"/>
      <c r="D14" s="101"/>
      <c r="E14" s="102"/>
      <c r="F14" s="102"/>
      <c r="G14" s="101"/>
      <c r="H14" s="103"/>
      <c r="I14" s="104"/>
      <c r="J14" s="103"/>
      <c r="K14" s="104"/>
      <c r="L14" s="103"/>
      <c r="M14" s="104"/>
      <c r="N14" s="103"/>
      <c r="O14" s="104"/>
      <c r="P14" s="12"/>
      <c r="Q14" s="84">
        <f t="shared" si="0"/>
        <v>0</v>
      </c>
      <c r="R14" s="84">
        <f t="shared" si="1"/>
        <v>0</v>
      </c>
      <c r="S14" s="56">
        <f t="shared" si="15"/>
        <v>0</v>
      </c>
      <c r="T14" s="56" t="str">
        <f t="shared" si="16"/>
        <v/>
      </c>
      <c r="U14" s="56" t="str">
        <f t="shared" si="2"/>
        <v>　</v>
      </c>
      <c r="V14" s="84">
        <f t="shared" si="3"/>
        <v>0</v>
      </c>
      <c r="W14" s="56" t="str">
        <f t="shared" si="4"/>
        <v/>
      </c>
      <c r="X14" s="56">
        <v>5</v>
      </c>
      <c r="Y14" s="56">
        <f t="shared" si="5"/>
        <v>0</v>
      </c>
      <c r="Z14" s="56" t="str">
        <f t="shared" si="17"/>
        <v/>
      </c>
      <c r="AA14" s="56" t="str">
        <f t="shared" si="18"/>
        <v/>
      </c>
      <c r="AB14" s="56" t="str">
        <f t="shared" si="19"/>
        <v/>
      </c>
      <c r="AC14" s="56" t="str">
        <f t="shared" si="6"/>
        <v/>
      </c>
      <c r="AD14" s="56" t="str">
        <f t="shared" si="7"/>
        <v/>
      </c>
      <c r="AE14" s="56" t="str">
        <f t="shared" si="8"/>
        <v/>
      </c>
      <c r="AF14" s="56" t="str">
        <f t="shared" si="20"/>
        <v/>
      </c>
      <c r="AG14" s="56" t="str">
        <f t="shared" si="9"/>
        <v/>
      </c>
      <c r="AH14" s="56" t="str">
        <f t="shared" si="10"/>
        <v/>
      </c>
      <c r="AI14" s="56" t="str">
        <f t="shared" si="11"/>
        <v>999:99.99</v>
      </c>
      <c r="AJ14" s="56" t="str">
        <f t="shared" si="12"/>
        <v>999:99.99</v>
      </c>
      <c r="AK14" s="56" t="str">
        <f t="shared" si="13"/>
        <v>999:99.99</v>
      </c>
      <c r="AL14" s="56" t="str">
        <f t="shared" si="14"/>
        <v>999:99.99</v>
      </c>
      <c r="AM14" s="4">
        <f t="shared" si="21"/>
        <v>0</v>
      </c>
      <c r="AN14" s="92" t="s">
        <v>147</v>
      </c>
      <c r="AO14" s="93">
        <v>1</v>
      </c>
    </row>
    <row r="15" spans="1:41" ht="20.100000000000001" customHeight="1" x14ac:dyDescent="0.15">
      <c r="A15" s="9" t="str">
        <f t="shared" si="22"/>
        <v/>
      </c>
      <c r="B15" s="42"/>
      <c r="C15" s="43"/>
      <c r="D15" s="101"/>
      <c r="E15" s="102"/>
      <c r="F15" s="102"/>
      <c r="G15" s="101"/>
      <c r="H15" s="103"/>
      <c r="I15" s="104"/>
      <c r="J15" s="103"/>
      <c r="K15" s="104"/>
      <c r="L15" s="103"/>
      <c r="M15" s="104"/>
      <c r="N15" s="103"/>
      <c r="O15" s="104"/>
      <c r="P15" s="12"/>
      <c r="Q15" s="84">
        <f t="shared" si="0"/>
        <v>0</v>
      </c>
      <c r="R15" s="84">
        <f t="shared" si="1"/>
        <v>0</v>
      </c>
      <c r="S15" s="56">
        <f t="shared" si="15"/>
        <v>0</v>
      </c>
      <c r="T15" s="56" t="str">
        <f t="shared" si="16"/>
        <v/>
      </c>
      <c r="U15" s="56" t="str">
        <f t="shared" si="2"/>
        <v>　</v>
      </c>
      <c r="V15" s="84">
        <f t="shared" si="3"/>
        <v>0</v>
      </c>
      <c r="W15" s="56" t="str">
        <f t="shared" si="4"/>
        <v/>
      </c>
      <c r="X15" s="56">
        <v>5</v>
      </c>
      <c r="Y15" s="56">
        <f t="shared" si="5"/>
        <v>0</v>
      </c>
      <c r="Z15" s="56" t="str">
        <f t="shared" si="17"/>
        <v/>
      </c>
      <c r="AA15" s="56" t="str">
        <f t="shared" si="18"/>
        <v/>
      </c>
      <c r="AB15" s="56" t="str">
        <f t="shared" si="19"/>
        <v/>
      </c>
      <c r="AC15" s="56" t="str">
        <f t="shared" si="6"/>
        <v/>
      </c>
      <c r="AD15" s="56" t="str">
        <f t="shared" si="7"/>
        <v/>
      </c>
      <c r="AE15" s="56" t="str">
        <f t="shared" si="8"/>
        <v/>
      </c>
      <c r="AF15" s="56" t="str">
        <f t="shared" si="20"/>
        <v/>
      </c>
      <c r="AG15" s="56" t="str">
        <f t="shared" si="9"/>
        <v/>
      </c>
      <c r="AH15" s="56" t="str">
        <f t="shared" si="10"/>
        <v/>
      </c>
      <c r="AI15" s="56" t="str">
        <f t="shared" si="11"/>
        <v>999:99.99</v>
      </c>
      <c r="AJ15" s="56" t="str">
        <f t="shared" si="12"/>
        <v>999:99.99</v>
      </c>
      <c r="AK15" s="56" t="str">
        <f t="shared" si="13"/>
        <v>999:99.99</v>
      </c>
      <c r="AL15" s="56" t="str">
        <f t="shared" si="14"/>
        <v>999:99.99</v>
      </c>
      <c r="AM15" s="4">
        <f t="shared" si="21"/>
        <v>0</v>
      </c>
      <c r="AN15" s="92" t="s">
        <v>150</v>
      </c>
      <c r="AO15" s="93">
        <v>3</v>
      </c>
    </row>
    <row r="16" spans="1:41" ht="20.100000000000001" customHeight="1" x14ac:dyDescent="0.15">
      <c r="A16" s="9" t="str">
        <f t="shared" si="22"/>
        <v/>
      </c>
      <c r="B16" s="42"/>
      <c r="C16" s="43"/>
      <c r="D16" s="101"/>
      <c r="E16" s="102"/>
      <c r="F16" s="102"/>
      <c r="G16" s="101"/>
      <c r="H16" s="103"/>
      <c r="I16" s="104"/>
      <c r="J16" s="103"/>
      <c r="K16" s="104"/>
      <c r="L16" s="103"/>
      <c r="M16" s="104"/>
      <c r="N16" s="103"/>
      <c r="O16" s="104"/>
      <c r="P16" s="12"/>
      <c r="Q16" s="84">
        <f t="shared" si="0"/>
        <v>0</v>
      </c>
      <c r="R16" s="84">
        <f t="shared" si="1"/>
        <v>0</v>
      </c>
      <c r="S16" s="56">
        <f t="shared" si="15"/>
        <v>0</v>
      </c>
      <c r="T16" s="56" t="str">
        <f t="shared" si="16"/>
        <v/>
      </c>
      <c r="U16" s="56" t="str">
        <f t="shared" si="2"/>
        <v>　</v>
      </c>
      <c r="V16" s="84">
        <f t="shared" si="3"/>
        <v>0</v>
      </c>
      <c r="W16" s="56" t="str">
        <f t="shared" si="4"/>
        <v/>
      </c>
      <c r="X16" s="56">
        <v>5</v>
      </c>
      <c r="Y16" s="56">
        <f t="shared" si="5"/>
        <v>0</v>
      </c>
      <c r="Z16" s="56" t="str">
        <f t="shared" si="17"/>
        <v/>
      </c>
      <c r="AA16" s="56" t="str">
        <f t="shared" si="18"/>
        <v/>
      </c>
      <c r="AB16" s="56" t="str">
        <f t="shared" si="19"/>
        <v/>
      </c>
      <c r="AC16" s="56" t="str">
        <f t="shared" si="6"/>
        <v/>
      </c>
      <c r="AD16" s="56" t="str">
        <f t="shared" si="7"/>
        <v/>
      </c>
      <c r="AE16" s="56" t="str">
        <f t="shared" si="8"/>
        <v/>
      </c>
      <c r="AF16" s="56" t="str">
        <f t="shared" si="20"/>
        <v/>
      </c>
      <c r="AG16" s="56" t="str">
        <f t="shared" si="9"/>
        <v/>
      </c>
      <c r="AH16" s="56" t="str">
        <f t="shared" si="10"/>
        <v/>
      </c>
      <c r="AI16" s="56" t="str">
        <f t="shared" si="11"/>
        <v>999:99.99</v>
      </c>
      <c r="AJ16" s="56" t="str">
        <f t="shared" si="12"/>
        <v>999:99.99</v>
      </c>
      <c r="AK16" s="56" t="str">
        <f t="shared" si="13"/>
        <v>999:99.99</v>
      </c>
      <c r="AL16" s="56" t="str">
        <f t="shared" si="14"/>
        <v>999:99.99</v>
      </c>
      <c r="AM16" s="4">
        <f t="shared" si="21"/>
        <v>0</v>
      </c>
      <c r="AN16" s="92" t="s">
        <v>149</v>
      </c>
      <c r="AO16" s="94">
        <v>4</v>
      </c>
    </row>
    <row r="17" spans="1:41" ht="20.100000000000001" customHeight="1" x14ac:dyDescent="0.15">
      <c r="A17" s="9" t="str">
        <f t="shared" si="22"/>
        <v/>
      </c>
      <c r="B17" s="42"/>
      <c r="C17" s="43"/>
      <c r="D17" s="101"/>
      <c r="E17" s="102"/>
      <c r="F17" s="102"/>
      <c r="G17" s="101"/>
      <c r="H17" s="103"/>
      <c r="I17" s="104"/>
      <c r="J17" s="103"/>
      <c r="K17" s="104"/>
      <c r="L17" s="103"/>
      <c r="M17" s="104"/>
      <c r="N17" s="103"/>
      <c r="O17" s="104"/>
      <c r="P17" s="12"/>
      <c r="Q17" s="84">
        <f t="shared" si="0"/>
        <v>0</v>
      </c>
      <c r="R17" s="84">
        <f t="shared" si="1"/>
        <v>0</v>
      </c>
      <c r="S17" s="56">
        <f t="shared" si="15"/>
        <v>0</v>
      </c>
      <c r="T17" s="56" t="str">
        <f t="shared" si="16"/>
        <v/>
      </c>
      <c r="U17" s="56" t="str">
        <f t="shared" si="2"/>
        <v>　</v>
      </c>
      <c r="V17" s="84">
        <f t="shared" si="3"/>
        <v>0</v>
      </c>
      <c r="W17" s="56" t="str">
        <f t="shared" si="4"/>
        <v/>
      </c>
      <c r="X17" s="56">
        <v>5</v>
      </c>
      <c r="Y17" s="56">
        <f t="shared" si="5"/>
        <v>0</v>
      </c>
      <c r="Z17" s="56" t="str">
        <f t="shared" si="17"/>
        <v/>
      </c>
      <c r="AA17" s="56" t="str">
        <f t="shared" si="18"/>
        <v/>
      </c>
      <c r="AB17" s="56" t="str">
        <f t="shared" si="19"/>
        <v/>
      </c>
      <c r="AC17" s="56" t="str">
        <f t="shared" si="6"/>
        <v/>
      </c>
      <c r="AD17" s="56" t="str">
        <f t="shared" si="7"/>
        <v/>
      </c>
      <c r="AE17" s="56" t="str">
        <f t="shared" si="8"/>
        <v/>
      </c>
      <c r="AF17" s="56" t="str">
        <f t="shared" si="20"/>
        <v/>
      </c>
      <c r="AG17" s="56" t="str">
        <f t="shared" si="9"/>
        <v/>
      </c>
      <c r="AH17" s="56" t="str">
        <f t="shared" si="10"/>
        <v/>
      </c>
      <c r="AI17" s="56" t="str">
        <f t="shared" si="11"/>
        <v>999:99.99</v>
      </c>
      <c r="AJ17" s="56" t="str">
        <f t="shared" si="12"/>
        <v>999:99.99</v>
      </c>
      <c r="AK17" s="56" t="str">
        <f t="shared" si="13"/>
        <v>999:99.99</v>
      </c>
      <c r="AL17" s="56" t="str">
        <f t="shared" si="14"/>
        <v>999:99.99</v>
      </c>
      <c r="AM17" s="4">
        <f t="shared" si="21"/>
        <v>0</v>
      </c>
      <c r="AN17" s="92" t="s">
        <v>148</v>
      </c>
      <c r="AO17" s="93">
        <v>2</v>
      </c>
    </row>
    <row r="18" spans="1:41" ht="20.100000000000001" customHeight="1" x14ac:dyDescent="0.15">
      <c r="A18" s="9" t="str">
        <f t="shared" si="22"/>
        <v/>
      </c>
      <c r="B18" s="42"/>
      <c r="C18" s="43"/>
      <c r="D18" s="101"/>
      <c r="E18" s="102"/>
      <c r="F18" s="102"/>
      <c r="G18" s="101"/>
      <c r="H18" s="103"/>
      <c r="I18" s="104"/>
      <c r="J18" s="103"/>
      <c r="K18" s="104"/>
      <c r="L18" s="103"/>
      <c r="M18" s="104"/>
      <c r="N18" s="103"/>
      <c r="O18" s="104"/>
      <c r="P18" s="12"/>
      <c r="Q18" s="84">
        <f t="shared" si="0"/>
        <v>0</v>
      </c>
      <c r="R18" s="84">
        <f t="shared" si="1"/>
        <v>0</v>
      </c>
      <c r="S18" s="56">
        <f t="shared" si="15"/>
        <v>0</v>
      </c>
      <c r="T18" s="56" t="str">
        <f t="shared" si="16"/>
        <v/>
      </c>
      <c r="U18" s="56" t="str">
        <f t="shared" si="2"/>
        <v>　</v>
      </c>
      <c r="V18" s="84">
        <f t="shared" si="3"/>
        <v>0</v>
      </c>
      <c r="W18" s="56" t="str">
        <f t="shared" si="4"/>
        <v/>
      </c>
      <c r="X18" s="56">
        <v>5</v>
      </c>
      <c r="Y18" s="56">
        <f t="shared" si="5"/>
        <v>0</v>
      </c>
      <c r="Z18" s="56" t="str">
        <f t="shared" si="17"/>
        <v/>
      </c>
      <c r="AA18" s="56" t="str">
        <f t="shared" si="18"/>
        <v/>
      </c>
      <c r="AB18" s="56" t="str">
        <f t="shared" si="19"/>
        <v/>
      </c>
      <c r="AC18" s="56" t="str">
        <f t="shared" si="6"/>
        <v/>
      </c>
      <c r="AD18" s="56" t="str">
        <f t="shared" si="7"/>
        <v/>
      </c>
      <c r="AE18" s="56" t="str">
        <f t="shared" si="8"/>
        <v/>
      </c>
      <c r="AF18" s="56" t="str">
        <f t="shared" si="20"/>
        <v/>
      </c>
      <c r="AG18" s="56" t="str">
        <f t="shared" si="9"/>
        <v/>
      </c>
      <c r="AH18" s="56" t="str">
        <f t="shared" si="10"/>
        <v/>
      </c>
      <c r="AI18" s="56" t="str">
        <f t="shared" si="11"/>
        <v>999:99.99</v>
      </c>
      <c r="AJ18" s="56" t="str">
        <f t="shared" si="12"/>
        <v>999:99.99</v>
      </c>
      <c r="AK18" s="56" t="str">
        <f t="shared" si="13"/>
        <v>999:99.99</v>
      </c>
      <c r="AL18" s="56" t="str">
        <f t="shared" si="14"/>
        <v>999:99.99</v>
      </c>
      <c r="AM18" s="4">
        <f t="shared" si="21"/>
        <v>0</v>
      </c>
      <c r="AN18" s="92" t="s">
        <v>208</v>
      </c>
      <c r="AO18" s="93">
        <v>5</v>
      </c>
    </row>
    <row r="19" spans="1:41" ht="20.100000000000001" customHeight="1" x14ac:dyDescent="0.15">
      <c r="A19" s="9" t="str">
        <f t="shared" si="22"/>
        <v/>
      </c>
      <c r="B19" s="42"/>
      <c r="C19" s="43"/>
      <c r="D19" s="101"/>
      <c r="E19" s="102"/>
      <c r="F19" s="102"/>
      <c r="G19" s="101"/>
      <c r="H19" s="103"/>
      <c r="I19" s="104"/>
      <c r="J19" s="103"/>
      <c r="K19" s="104"/>
      <c r="L19" s="103"/>
      <c r="M19" s="104"/>
      <c r="N19" s="103"/>
      <c r="O19" s="104"/>
      <c r="P19" s="12"/>
      <c r="Q19" s="84">
        <f t="shared" si="0"/>
        <v>0</v>
      </c>
      <c r="R19" s="84">
        <f t="shared" si="1"/>
        <v>0</v>
      </c>
      <c r="S19" s="56">
        <f t="shared" si="15"/>
        <v>0</v>
      </c>
      <c r="T19" s="56" t="str">
        <f t="shared" si="16"/>
        <v/>
      </c>
      <c r="U19" s="56" t="str">
        <f t="shared" si="2"/>
        <v>　</v>
      </c>
      <c r="V19" s="84">
        <f t="shared" si="3"/>
        <v>0</v>
      </c>
      <c r="W19" s="56" t="str">
        <f t="shared" si="4"/>
        <v/>
      </c>
      <c r="X19" s="56">
        <v>5</v>
      </c>
      <c r="Y19" s="56">
        <f t="shared" si="5"/>
        <v>0</v>
      </c>
      <c r="Z19" s="56" t="str">
        <f t="shared" si="17"/>
        <v/>
      </c>
      <c r="AA19" s="56" t="str">
        <f t="shared" si="18"/>
        <v/>
      </c>
      <c r="AB19" s="56" t="str">
        <f t="shared" si="19"/>
        <v/>
      </c>
      <c r="AC19" s="56" t="str">
        <f t="shared" si="6"/>
        <v/>
      </c>
      <c r="AD19" s="56" t="str">
        <f t="shared" si="7"/>
        <v/>
      </c>
      <c r="AE19" s="56" t="str">
        <f t="shared" si="8"/>
        <v/>
      </c>
      <c r="AF19" s="56" t="str">
        <f t="shared" si="20"/>
        <v/>
      </c>
      <c r="AG19" s="56" t="str">
        <f t="shared" si="9"/>
        <v/>
      </c>
      <c r="AH19" s="56" t="str">
        <f t="shared" si="10"/>
        <v/>
      </c>
      <c r="AI19" s="56" t="str">
        <f t="shared" si="11"/>
        <v>999:99.99</v>
      </c>
      <c r="AJ19" s="56" t="str">
        <f t="shared" si="12"/>
        <v>999:99.99</v>
      </c>
      <c r="AK19" s="56" t="str">
        <f t="shared" si="13"/>
        <v>999:99.99</v>
      </c>
      <c r="AL19" s="56" t="str">
        <f t="shared" si="14"/>
        <v>999:99.99</v>
      </c>
      <c r="AM19" s="4">
        <f t="shared" si="21"/>
        <v>0</v>
      </c>
      <c r="AN19" s="92" t="s">
        <v>146</v>
      </c>
      <c r="AO19" s="93">
        <v>3</v>
      </c>
    </row>
    <row r="20" spans="1:41" ht="20.100000000000001" customHeight="1" x14ac:dyDescent="0.15">
      <c r="A20" s="9" t="str">
        <f t="shared" si="22"/>
        <v/>
      </c>
      <c r="B20" s="42"/>
      <c r="C20" s="43"/>
      <c r="D20" s="101"/>
      <c r="E20" s="102"/>
      <c r="F20" s="102"/>
      <c r="G20" s="101"/>
      <c r="H20" s="103"/>
      <c r="I20" s="104"/>
      <c r="J20" s="103"/>
      <c r="K20" s="104"/>
      <c r="L20" s="103"/>
      <c r="M20" s="104"/>
      <c r="N20" s="103"/>
      <c r="O20" s="104"/>
      <c r="P20" s="12"/>
      <c r="Q20" s="84">
        <f t="shared" si="0"/>
        <v>0</v>
      </c>
      <c r="R20" s="84">
        <f t="shared" si="1"/>
        <v>0</v>
      </c>
      <c r="S20" s="56">
        <f t="shared" si="15"/>
        <v>0</v>
      </c>
      <c r="T20" s="56" t="str">
        <f t="shared" si="16"/>
        <v/>
      </c>
      <c r="U20" s="56" t="str">
        <f t="shared" si="2"/>
        <v>　</v>
      </c>
      <c r="V20" s="84">
        <f t="shared" si="3"/>
        <v>0</v>
      </c>
      <c r="W20" s="56" t="str">
        <f t="shared" si="4"/>
        <v/>
      </c>
      <c r="X20" s="56">
        <v>5</v>
      </c>
      <c r="Y20" s="56">
        <f t="shared" si="5"/>
        <v>0</v>
      </c>
      <c r="Z20" s="56" t="str">
        <f t="shared" si="17"/>
        <v/>
      </c>
      <c r="AA20" s="56" t="str">
        <f t="shared" si="18"/>
        <v/>
      </c>
      <c r="AB20" s="56" t="str">
        <f t="shared" si="19"/>
        <v/>
      </c>
      <c r="AC20" s="56" t="str">
        <f t="shared" si="6"/>
        <v/>
      </c>
      <c r="AD20" s="56" t="str">
        <f t="shared" si="7"/>
        <v/>
      </c>
      <c r="AE20" s="56" t="str">
        <f t="shared" si="8"/>
        <v/>
      </c>
      <c r="AF20" s="56" t="str">
        <f t="shared" si="20"/>
        <v/>
      </c>
      <c r="AG20" s="56" t="str">
        <f t="shared" si="9"/>
        <v/>
      </c>
      <c r="AH20" s="56" t="str">
        <f t="shared" si="10"/>
        <v/>
      </c>
      <c r="AI20" s="56" t="str">
        <f t="shared" si="11"/>
        <v>999:99.99</v>
      </c>
      <c r="AJ20" s="56" t="str">
        <f t="shared" si="12"/>
        <v>999:99.99</v>
      </c>
      <c r="AK20" s="56" t="str">
        <f t="shared" si="13"/>
        <v>999:99.99</v>
      </c>
      <c r="AL20" s="56" t="str">
        <f t="shared" si="14"/>
        <v>999:99.99</v>
      </c>
      <c r="AM20" s="4">
        <f t="shared" si="21"/>
        <v>0</v>
      </c>
      <c r="AN20" s="92" t="s">
        <v>144</v>
      </c>
      <c r="AO20" s="93">
        <v>2</v>
      </c>
    </row>
    <row r="21" spans="1:41" ht="20.100000000000001" customHeight="1" x14ac:dyDescent="0.15">
      <c r="A21" s="9" t="str">
        <f t="shared" si="22"/>
        <v/>
      </c>
      <c r="B21" s="42"/>
      <c r="C21" s="43"/>
      <c r="D21" s="101"/>
      <c r="E21" s="102"/>
      <c r="F21" s="102"/>
      <c r="G21" s="101"/>
      <c r="H21" s="103"/>
      <c r="I21" s="104"/>
      <c r="J21" s="103"/>
      <c r="K21" s="104"/>
      <c r="L21" s="103"/>
      <c r="M21" s="104"/>
      <c r="N21" s="103"/>
      <c r="O21" s="104"/>
      <c r="P21" s="12"/>
      <c r="Q21" s="84">
        <f t="shared" si="0"/>
        <v>0</v>
      </c>
      <c r="R21" s="84">
        <f t="shared" si="1"/>
        <v>0</v>
      </c>
      <c r="S21" s="56">
        <f t="shared" si="15"/>
        <v>0</v>
      </c>
      <c r="T21" s="56" t="str">
        <f t="shared" si="16"/>
        <v/>
      </c>
      <c r="U21" s="56" t="str">
        <f t="shared" si="2"/>
        <v>　</v>
      </c>
      <c r="V21" s="84">
        <f t="shared" si="3"/>
        <v>0</v>
      </c>
      <c r="W21" s="56" t="str">
        <f t="shared" si="4"/>
        <v/>
      </c>
      <c r="X21" s="56">
        <v>5</v>
      </c>
      <c r="Y21" s="56">
        <f t="shared" si="5"/>
        <v>0</v>
      </c>
      <c r="Z21" s="56" t="str">
        <f t="shared" si="17"/>
        <v/>
      </c>
      <c r="AA21" s="56" t="str">
        <f t="shared" si="18"/>
        <v/>
      </c>
      <c r="AB21" s="56" t="str">
        <f t="shared" si="19"/>
        <v/>
      </c>
      <c r="AC21" s="56" t="str">
        <f t="shared" si="6"/>
        <v/>
      </c>
      <c r="AD21" s="56" t="str">
        <f t="shared" si="7"/>
        <v/>
      </c>
      <c r="AE21" s="56" t="str">
        <f t="shared" si="8"/>
        <v/>
      </c>
      <c r="AF21" s="56" t="str">
        <f t="shared" si="20"/>
        <v/>
      </c>
      <c r="AG21" s="56" t="str">
        <f t="shared" si="9"/>
        <v/>
      </c>
      <c r="AH21" s="56" t="str">
        <f t="shared" si="10"/>
        <v/>
      </c>
      <c r="AI21" s="56" t="str">
        <f t="shared" si="11"/>
        <v>999:99.99</v>
      </c>
      <c r="AJ21" s="56" t="str">
        <f t="shared" si="12"/>
        <v>999:99.99</v>
      </c>
      <c r="AK21" s="56" t="str">
        <f t="shared" si="13"/>
        <v>999:99.99</v>
      </c>
      <c r="AL21" s="56" t="str">
        <f t="shared" si="14"/>
        <v>999:99.99</v>
      </c>
      <c r="AM21" s="4">
        <f t="shared" si="21"/>
        <v>0</v>
      </c>
      <c r="AN21" s="95"/>
      <c r="AO21" s="96"/>
    </row>
    <row r="22" spans="1:41" ht="20.100000000000001" customHeight="1" x14ac:dyDescent="0.15">
      <c r="A22" s="9" t="str">
        <f t="shared" si="22"/>
        <v/>
      </c>
      <c r="B22" s="42"/>
      <c r="C22" s="43"/>
      <c r="D22" s="101"/>
      <c r="E22" s="102"/>
      <c r="F22" s="102"/>
      <c r="G22" s="101"/>
      <c r="H22" s="103"/>
      <c r="I22" s="104"/>
      <c r="J22" s="103"/>
      <c r="K22" s="104"/>
      <c r="L22" s="103"/>
      <c r="M22" s="104"/>
      <c r="N22" s="103"/>
      <c r="O22" s="104"/>
      <c r="P22" s="12"/>
      <c r="Q22" s="84">
        <f t="shared" si="0"/>
        <v>0</v>
      </c>
      <c r="R22" s="84">
        <f t="shared" si="1"/>
        <v>0</v>
      </c>
      <c r="S22" s="56">
        <f t="shared" si="15"/>
        <v>0</v>
      </c>
      <c r="T22" s="56" t="str">
        <f t="shared" si="16"/>
        <v/>
      </c>
      <c r="U22" s="56" t="str">
        <f t="shared" si="2"/>
        <v>　</v>
      </c>
      <c r="V22" s="84">
        <f t="shared" si="3"/>
        <v>0</v>
      </c>
      <c r="W22" s="56" t="str">
        <f t="shared" si="4"/>
        <v/>
      </c>
      <c r="X22" s="56">
        <v>5</v>
      </c>
      <c r="Y22" s="56">
        <f t="shared" si="5"/>
        <v>0</v>
      </c>
      <c r="Z22" s="56" t="str">
        <f t="shared" si="17"/>
        <v/>
      </c>
      <c r="AA22" s="56" t="str">
        <f t="shared" si="18"/>
        <v/>
      </c>
      <c r="AB22" s="56" t="str">
        <f t="shared" si="19"/>
        <v/>
      </c>
      <c r="AC22" s="56" t="str">
        <f t="shared" si="6"/>
        <v/>
      </c>
      <c r="AD22" s="56" t="str">
        <f t="shared" si="7"/>
        <v/>
      </c>
      <c r="AE22" s="56" t="str">
        <f t="shared" si="8"/>
        <v/>
      </c>
      <c r="AF22" s="56" t="str">
        <f t="shared" si="20"/>
        <v/>
      </c>
      <c r="AG22" s="56" t="str">
        <f t="shared" si="9"/>
        <v/>
      </c>
      <c r="AH22" s="56" t="str">
        <f t="shared" si="10"/>
        <v/>
      </c>
      <c r="AI22" s="56" t="str">
        <f t="shared" si="11"/>
        <v>999:99.99</v>
      </c>
      <c r="AJ22" s="56" t="str">
        <f t="shared" si="12"/>
        <v>999:99.99</v>
      </c>
      <c r="AK22" s="56" t="str">
        <f t="shared" si="13"/>
        <v>999:99.99</v>
      </c>
      <c r="AL22" s="56" t="str">
        <f t="shared" si="14"/>
        <v>999:99.99</v>
      </c>
      <c r="AM22" s="4">
        <f t="shared" si="21"/>
        <v>0</v>
      </c>
      <c r="AN22" s="126"/>
      <c r="AO22" s="160"/>
    </row>
    <row r="23" spans="1:41" ht="20.100000000000001" customHeight="1" x14ac:dyDescent="0.15">
      <c r="A23" s="9" t="str">
        <f t="shared" si="22"/>
        <v/>
      </c>
      <c r="B23" s="42"/>
      <c r="C23" s="43"/>
      <c r="D23" s="101"/>
      <c r="E23" s="102"/>
      <c r="F23" s="102"/>
      <c r="G23" s="101"/>
      <c r="H23" s="103"/>
      <c r="I23" s="104"/>
      <c r="J23" s="103"/>
      <c r="K23" s="104"/>
      <c r="L23" s="103"/>
      <c r="M23" s="104"/>
      <c r="N23" s="103"/>
      <c r="O23" s="104"/>
      <c r="P23" s="12"/>
      <c r="Q23" s="84">
        <f t="shared" si="0"/>
        <v>0</v>
      </c>
      <c r="R23" s="84">
        <f t="shared" si="1"/>
        <v>0</v>
      </c>
      <c r="S23" s="56">
        <f t="shared" si="15"/>
        <v>0</v>
      </c>
      <c r="T23" s="56" t="str">
        <f t="shared" si="16"/>
        <v/>
      </c>
      <c r="U23" s="56" t="str">
        <f t="shared" si="2"/>
        <v>　</v>
      </c>
      <c r="V23" s="84">
        <f t="shared" si="3"/>
        <v>0</v>
      </c>
      <c r="W23" s="56" t="str">
        <f t="shared" si="4"/>
        <v/>
      </c>
      <c r="X23" s="56">
        <v>5</v>
      </c>
      <c r="Y23" s="56">
        <f t="shared" si="5"/>
        <v>0</v>
      </c>
      <c r="Z23" s="56" t="str">
        <f t="shared" si="17"/>
        <v/>
      </c>
      <c r="AA23" s="56" t="str">
        <f t="shared" si="18"/>
        <v/>
      </c>
      <c r="AB23" s="56" t="str">
        <f t="shared" si="19"/>
        <v/>
      </c>
      <c r="AC23" s="56" t="str">
        <f t="shared" si="6"/>
        <v/>
      </c>
      <c r="AD23" s="56" t="str">
        <f t="shared" si="7"/>
        <v/>
      </c>
      <c r="AE23" s="56" t="str">
        <f t="shared" si="8"/>
        <v/>
      </c>
      <c r="AF23" s="56" t="str">
        <f t="shared" si="20"/>
        <v/>
      </c>
      <c r="AG23" s="56" t="str">
        <f t="shared" si="9"/>
        <v/>
      </c>
      <c r="AH23" s="56" t="str">
        <f t="shared" si="10"/>
        <v/>
      </c>
      <c r="AI23" s="56" t="str">
        <f t="shared" si="11"/>
        <v>999:99.99</v>
      </c>
      <c r="AJ23" s="56" t="str">
        <f t="shared" si="12"/>
        <v>999:99.99</v>
      </c>
      <c r="AK23" s="56" t="str">
        <f t="shared" si="13"/>
        <v>999:99.99</v>
      </c>
      <c r="AL23" s="56" t="str">
        <f t="shared" si="14"/>
        <v>999:99.99</v>
      </c>
      <c r="AM23" s="4">
        <f t="shared" si="21"/>
        <v>0</v>
      </c>
      <c r="AN23" s="21"/>
    </row>
    <row r="24" spans="1:41" ht="20.100000000000001" customHeight="1" x14ac:dyDescent="0.15">
      <c r="A24" s="9" t="str">
        <f t="shared" si="22"/>
        <v/>
      </c>
      <c r="B24" s="42"/>
      <c r="C24" s="43"/>
      <c r="D24" s="101"/>
      <c r="E24" s="102"/>
      <c r="F24" s="102"/>
      <c r="G24" s="101"/>
      <c r="H24" s="103"/>
      <c r="I24" s="104"/>
      <c r="J24" s="103"/>
      <c r="K24" s="104"/>
      <c r="L24" s="103"/>
      <c r="M24" s="104"/>
      <c r="N24" s="103"/>
      <c r="O24" s="104"/>
      <c r="P24" s="12"/>
      <c r="Q24" s="84">
        <f t="shared" si="0"/>
        <v>0</v>
      </c>
      <c r="R24" s="84">
        <f t="shared" si="1"/>
        <v>0</v>
      </c>
      <c r="S24" s="56">
        <f t="shared" si="15"/>
        <v>0</v>
      </c>
      <c r="T24" s="56" t="str">
        <f t="shared" si="16"/>
        <v/>
      </c>
      <c r="U24" s="56" t="str">
        <f t="shared" si="2"/>
        <v>　</v>
      </c>
      <c r="V24" s="84">
        <f t="shared" si="3"/>
        <v>0</v>
      </c>
      <c r="W24" s="56" t="str">
        <f t="shared" si="4"/>
        <v/>
      </c>
      <c r="X24" s="56">
        <v>5</v>
      </c>
      <c r="Y24" s="56">
        <f t="shared" si="5"/>
        <v>0</v>
      </c>
      <c r="Z24" s="56" t="str">
        <f t="shared" si="17"/>
        <v/>
      </c>
      <c r="AA24" s="56" t="str">
        <f t="shared" si="18"/>
        <v/>
      </c>
      <c r="AB24" s="56" t="str">
        <f t="shared" si="19"/>
        <v/>
      </c>
      <c r="AC24" s="56" t="str">
        <f t="shared" si="6"/>
        <v/>
      </c>
      <c r="AD24" s="56" t="str">
        <f t="shared" si="7"/>
        <v/>
      </c>
      <c r="AE24" s="56" t="str">
        <f t="shared" si="8"/>
        <v/>
      </c>
      <c r="AF24" s="56" t="str">
        <f t="shared" si="20"/>
        <v/>
      </c>
      <c r="AG24" s="56" t="str">
        <f t="shared" si="9"/>
        <v/>
      </c>
      <c r="AH24" s="56" t="str">
        <f t="shared" si="10"/>
        <v/>
      </c>
      <c r="AI24" s="56" t="str">
        <f t="shared" si="11"/>
        <v>999:99.99</v>
      </c>
      <c r="AJ24" s="56" t="str">
        <f t="shared" si="12"/>
        <v>999:99.99</v>
      </c>
      <c r="AK24" s="56" t="str">
        <f t="shared" si="13"/>
        <v>999:99.99</v>
      </c>
      <c r="AL24" s="56" t="str">
        <f t="shared" si="14"/>
        <v>999:99.99</v>
      </c>
      <c r="AM24" s="4">
        <f t="shared" si="21"/>
        <v>0</v>
      </c>
      <c r="AN24" s="21"/>
    </row>
    <row r="25" spans="1:41" ht="20.100000000000001" customHeight="1" x14ac:dyDescent="0.15">
      <c r="A25" s="9" t="str">
        <f t="shared" si="22"/>
        <v/>
      </c>
      <c r="B25" s="42"/>
      <c r="C25" s="43"/>
      <c r="D25" s="101"/>
      <c r="E25" s="102"/>
      <c r="F25" s="102"/>
      <c r="G25" s="101"/>
      <c r="H25" s="103"/>
      <c r="I25" s="104"/>
      <c r="J25" s="103"/>
      <c r="K25" s="104"/>
      <c r="L25" s="103"/>
      <c r="M25" s="104"/>
      <c r="N25" s="103"/>
      <c r="O25" s="104"/>
      <c r="P25" s="12"/>
      <c r="Q25" s="84">
        <f t="shared" si="0"/>
        <v>0</v>
      </c>
      <c r="R25" s="84">
        <f t="shared" si="1"/>
        <v>0</v>
      </c>
      <c r="S25" s="56">
        <f t="shared" si="15"/>
        <v>0</v>
      </c>
      <c r="T25" s="56" t="str">
        <f t="shared" si="16"/>
        <v/>
      </c>
      <c r="U25" s="56" t="str">
        <f t="shared" si="2"/>
        <v>　</v>
      </c>
      <c r="V25" s="84">
        <f t="shared" si="3"/>
        <v>0</v>
      </c>
      <c r="W25" s="56" t="str">
        <f t="shared" si="4"/>
        <v/>
      </c>
      <c r="X25" s="56">
        <v>5</v>
      </c>
      <c r="Y25" s="56">
        <f t="shared" si="5"/>
        <v>0</v>
      </c>
      <c r="Z25" s="56" t="str">
        <f t="shared" si="17"/>
        <v/>
      </c>
      <c r="AA25" s="56" t="str">
        <f t="shared" si="18"/>
        <v/>
      </c>
      <c r="AB25" s="56" t="str">
        <f t="shared" si="19"/>
        <v/>
      </c>
      <c r="AC25" s="56" t="str">
        <f t="shared" si="6"/>
        <v/>
      </c>
      <c r="AD25" s="56" t="str">
        <f t="shared" si="7"/>
        <v/>
      </c>
      <c r="AE25" s="56" t="str">
        <f t="shared" si="8"/>
        <v/>
      </c>
      <c r="AF25" s="56" t="str">
        <f t="shared" si="20"/>
        <v/>
      </c>
      <c r="AG25" s="56" t="str">
        <f t="shared" si="9"/>
        <v/>
      </c>
      <c r="AH25" s="56" t="str">
        <f t="shared" si="10"/>
        <v/>
      </c>
      <c r="AI25" s="56" t="str">
        <f t="shared" si="11"/>
        <v>999:99.99</v>
      </c>
      <c r="AJ25" s="56" t="str">
        <f t="shared" si="12"/>
        <v>999:99.99</v>
      </c>
      <c r="AK25" s="56" t="str">
        <f t="shared" si="13"/>
        <v>999:99.99</v>
      </c>
      <c r="AL25" s="56" t="str">
        <f t="shared" si="14"/>
        <v>999:99.99</v>
      </c>
      <c r="AM25" s="4">
        <f t="shared" si="21"/>
        <v>0</v>
      </c>
      <c r="AN25" s="21"/>
      <c r="AO25" s="51"/>
    </row>
    <row r="26" spans="1:41" ht="20.100000000000001" customHeight="1" x14ac:dyDescent="0.15">
      <c r="A26" s="9" t="str">
        <f t="shared" si="22"/>
        <v/>
      </c>
      <c r="B26" s="42"/>
      <c r="C26" s="43"/>
      <c r="D26" s="101"/>
      <c r="E26" s="102"/>
      <c r="F26" s="102"/>
      <c r="G26" s="101"/>
      <c r="H26" s="103"/>
      <c r="I26" s="104"/>
      <c r="J26" s="103"/>
      <c r="K26" s="104"/>
      <c r="L26" s="103"/>
      <c r="M26" s="104"/>
      <c r="N26" s="103"/>
      <c r="O26" s="104"/>
      <c r="P26" s="12"/>
      <c r="Q26" s="84">
        <f t="shared" si="0"/>
        <v>0</v>
      </c>
      <c r="R26" s="84">
        <f t="shared" si="1"/>
        <v>0</v>
      </c>
      <c r="S26" s="56">
        <f t="shared" si="15"/>
        <v>0</v>
      </c>
      <c r="T26" s="56" t="str">
        <f t="shared" si="16"/>
        <v/>
      </c>
      <c r="U26" s="56" t="str">
        <f t="shared" si="2"/>
        <v>　</v>
      </c>
      <c r="V26" s="84">
        <f t="shared" si="3"/>
        <v>0</v>
      </c>
      <c r="W26" s="56" t="str">
        <f t="shared" si="4"/>
        <v/>
      </c>
      <c r="X26" s="56">
        <v>5</v>
      </c>
      <c r="Y26" s="56">
        <f t="shared" si="5"/>
        <v>0</v>
      </c>
      <c r="Z26" s="56" t="str">
        <f t="shared" si="17"/>
        <v/>
      </c>
      <c r="AA26" s="56" t="str">
        <f t="shared" si="18"/>
        <v/>
      </c>
      <c r="AB26" s="56" t="str">
        <f t="shared" si="19"/>
        <v/>
      </c>
      <c r="AC26" s="56" t="str">
        <f t="shared" si="6"/>
        <v/>
      </c>
      <c r="AD26" s="56" t="str">
        <f t="shared" si="7"/>
        <v/>
      </c>
      <c r="AE26" s="56" t="str">
        <f t="shared" si="8"/>
        <v/>
      </c>
      <c r="AF26" s="56" t="str">
        <f t="shared" si="20"/>
        <v/>
      </c>
      <c r="AG26" s="56" t="str">
        <f t="shared" si="9"/>
        <v/>
      </c>
      <c r="AH26" s="56" t="str">
        <f t="shared" si="10"/>
        <v/>
      </c>
      <c r="AI26" s="56" t="str">
        <f t="shared" si="11"/>
        <v>999:99.99</v>
      </c>
      <c r="AJ26" s="56" t="str">
        <f t="shared" si="12"/>
        <v>999:99.99</v>
      </c>
      <c r="AK26" s="56" t="str">
        <f t="shared" si="13"/>
        <v>999:99.99</v>
      </c>
      <c r="AL26" s="56" t="str">
        <f t="shared" si="14"/>
        <v>999:99.99</v>
      </c>
      <c r="AM26" s="4">
        <f t="shared" si="21"/>
        <v>0</v>
      </c>
    </row>
    <row r="27" spans="1:41" ht="20.100000000000001" customHeight="1" x14ac:dyDescent="0.15">
      <c r="A27" s="9" t="str">
        <f t="shared" si="22"/>
        <v/>
      </c>
      <c r="B27" s="42"/>
      <c r="C27" s="43"/>
      <c r="D27" s="101"/>
      <c r="E27" s="102"/>
      <c r="F27" s="102"/>
      <c r="G27" s="101"/>
      <c r="H27" s="103"/>
      <c r="I27" s="104"/>
      <c r="J27" s="103"/>
      <c r="K27" s="104"/>
      <c r="L27" s="103"/>
      <c r="M27" s="104"/>
      <c r="N27" s="103"/>
      <c r="O27" s="104"/>
      <c r="P27" s="12"/>
      <c r="Q27" s="84">
        <f t="shared" si="0"/>
        <v>0</v>
      </c>
      <c r="R27" s="84">
        <f t="shared" si="1"/>
        <v>0</v>
      </c>
      <c r="S27" s="56">
        <f t="shared" si="15"/>
        <v>0</v>
      </c>
      <c r="T27" s="56" t="str">
        <f t="shared" si="16"/>
        <v/>
      </c>
      <c r="U27" s="56" t="str">
        <f t="shared" si="2"/>
        <v>　</v>
      </c>
      <c r="V27" s="84">
        <f t="shared" si="3"/>
        <v>0</v>
      </c>
      <c r="W27" s="56" t="str">
        <f t="shared" si="4"/>
        <v/>
      </c>
      <c r="X27" s="56">
        <v>5</v>
      </c>
      <c r="Y27" s="56">
        <f t="shared" si="5"/>
        <v>0</v>
      </c>
      <c r="Z27" s="56" t="str">
        <f t="shared" si="17"/>
        <v/>
      </c>
      <c r="AA27" s="56" t="str">
        <f t="shared" si="18"/>
        <v/>
      </c>
      <c r="AB27" s="56" t="str">
        <f t="shared" si="19"/>
        <v/>
      </c>
      <c r="AC27" s="56" t="str">
        <f t="shared" si="6"/>
        <v/>
      </c>
      <c r="AD27" s="56" t="str">
        <f t="shared" si="7"/>
        <v/>
      </c>
      <c r="AE27" s="56" t="str">
        <f t="shared" si="8"/>
        <v/>
      </c>
      <c r="AF27" s="56" t="str">
        <f t="shared" si="20"/>
        <v/>
      </c>
      <c r="AG27" s="56" t="str">
        <f t="shared" si="9"/>
        <v/>
      </c>
      <c r="AH27" s="56" t="str">
        <f t="shared" si="10"/>
        <v/>
      </c>
      <c r="AI27" s="56" t="str">
        <f t="shared" si="11"/>
        <v>999:99.99</v>
      </c>
      <c r="AJ27" s="56" t="str">
        <f t="shared" si="12"/>
        <v>999:99.99</v>
      </c>
      <c r="AK27" s="56" t="str">
        <f t="shared" si="13"/>
        <v>999:99.99</v>
      </c>
      <c r="AL27" s="56" t="str">
        <f t="shared" si="14"/>
        <v>999:99.99</v>
      </c>
      <c r="AM27" s="4">
        <f t="shared" si="21"/>
        <v>0</v>
      </c>
    </row>
    <row r="28" spans="1:41" ht="20.100000000000001" customHeight="1" x14ac:dyDescent="0.15">
      <c r="A28" s="9" t="str">
        <f t="shared" si="22"/>
        <v/>
      </c>
      <c r="B28" s="42"/>
      <c r="C28" s="43"/>
      <c r="D28" s="101"/>
      <c r="E28" s="102"/>
      <c r="F28" s="102"/>
      <c r="G28" s="101"/>
      <c r="H28" s="103"/>
      <c r="I28" s="104"/>
      <c r="J28" s="103"/>
      <c r="K28" s="104"/>
      <c r="L28" s="103"/>
      <c r="M28" s="104"/>
      <c r="N28" s="103"/>
      <c r="O28" s="104"/>
      <c r="P28" s="12"/>
      <c r="Q28" s="84">
        <f t="shared" si="0"/>
        <v>0</v>
      </c>
      <c r="R28" s="84">
        <f t="shared" si="1"/>
        <v>0</v>
      </c>
      <c r="S28" s="56">
        <f t="shared" si="15"/>
        <v>0</v>
      </c>
      <c r="T28" s="56" t="str">
        <f t="shared" si="16"/>
        <v/>
      </c>
      <c r="U28" s="56" t="str">
        <f t="shared" si="2"/>
        <v>　</v>
      </c>
      <c r="V28" s="84">
        <f t="shared" si="3"/>
        <v>0</v>
      </c>
      <c r="W28" s="56" t="str">
        <f t="shared" si="4"/>
        <v/>
      </c>
      <c r="X28" s="56">
        <v>5</v>
      </c>
      <c r="Y28" s="56">
        <f t="shared" si="5"/>
        <v>0</v>
      </c>
      <c r="Z28" s="56" t="str">
        <f t="shared" si="17"/>
        <v/>
      </c>
      <c r="AA28" s="56" t="str">
        <f t="shared" si="18"/>
        <v/>
      </c>
      <c r="AB28" s="56" t="str">
        <f t="shared" si="19"/>
        <v/>
      </c>
      <c r="AC28" s="56" t="str">
        <f t="shared" si="6"/>
        <v/>
      </c>
      <c r="AD28" s="56" t="str">
        <f t="shared" si="7"/>
        <v/>
      </c>
      <c r="AE28" s="56" t="str">
        <f t="shared" si="8"/>
        <v/>
      </c>
      <c r="AF28" s="56" t="str">
        <f t="shared" si="20"/>
        <v/>
      </c>
      <c r="AG28" s="56" t="str">
        <f t="shared" si="9"/>
        <v/>
      </c>
      <c r="AH28" s="56" t="str">
        <f t="shared" si="10"/>
        <v/>
      </c>
      <c r="AI28" s="56" t="str">
        <f t="shared" si="11"/>
        <v>999:99.99</v>
      </c>
      <c r="AJ28" s="56" t="str">
        <f t="shared" si="12"/>
        <v>999:99.99</v>
      </c>
      <c r="AK28" s="56" t="str">
        <f t="shared" si="13"/>
        <v>999:99.99</v>
      </c>
      <c r="AL28" s="56" t="str">
        <f t="shared" si="14"/>
        <v>999:99.99</v>
      </c>
      <c r="AM28" s="4">
        <f t="shared" si="21"/>
        <v>0</v>
      </c>
    </row>
    <row r="29" spans="1:41" ht="20.100000000000001" customHeight="1" x14ac:dyDescent="0.15">
      <c r="A29" s="9" t="str">
        <f t="shared" si="22"/>
        <v/>
      </c>
      <c r="B29" s="42"/>
      <c r="C29" s="43"/>
      <c r="D29" s="101"/>
      <c r="E29" s="102"/>
      <c r="F29" s="102"/>
      <c r="G29" s="101"/>
      <c r="H29" s="103"/>
      <c r="I29" s="104"/>
      <c r="J29" s="103"/>
      <c r="K29" s="104"/>
      <c r="L29" s="103"/>
      <c r="M29" s="104"/>
      <c r="N29" s="103"/>
      <c r="O29" s="104"/>
      <c r="P29" s="12"/>
      <c r="Q29" s="84">
        <f t="shared" si="0"/>
        <v>0</v>
      </c>
      <c r="R29" s="84">
        <f t="shared" si="1"/>
        <v>0</v>
      </c>
      <c r="S29" s="56">
        <f t="shared" si="15"/>
        <v>0</v>
      </c>
      <c r="T29" s="56" t="str">
        <f t="shared" si="16"/>
        <v/>
      </c>
      <c r="U29" s="56" t="str">
        <f t="shared" si="2"/>
        <v>　</v>
      </c>
      <c r="V29" s="84">
        <f t="shared" si="3"/>
        <v>0</v>
      </c>
      <c r="W29" s="56" t="str">
        <f t="shared" si="4"/>
        <v/>
      </c>
      <c r="X29" s="56">
        <v>5</v>
      </c>
      <c r="Y29" s="56">
        <f t="shared" si="5"/>
        <v>0</v>
      </c>
      <c r="Z29" s="56" t="str">
        <f t="shared" si="17"/>
        <v/>
      </c>
      <c r="AA29" s="56" t="str">
        <f t="shared" si="18"/>
        <v/>
      </c>
      <c r="AB29" s="56" t="str">
        <f t="shared" si="19"/>
        <v/>
      </c>
      <c r="AC29" s="56" t="str">
        <f t="shared" si="6"/>
        <v/>
      </c>
      <c r="AD29" s="56" t="str">
        <f t="shared" si="7"/>
        <v/>
      </c>
      <c r="AE29" s="56" t="str">
        <f t="shared" si="8"/>
        <v/>
      </c>
      <c r="AF29" s="56" t="str">
        <f t="shared" si="20"/>
        <v/>
      </c>
      <c r="AG29" s="56" t="str">
        <f t="shared" si="9"/>
        <v/>
      </c>
      <c r="AH29" s="56" t="str">
        <f t="shared" si="10"/>
        <v/>
      </c>
      <c r="AI29" s="56" t="str">
        <f t="shared" si="11"/>
        <v>999:99.99</v>
      </c>
      <c r="AJ29" s="56" t="str">
        <f t="shared" si="12"/>
        <v>999:99.99</v>
      </c>
      <c r="AK29" s="56" t="str">
        <f t="shared" si="13"/>
        <v>999:99.99</v>
      </c>
      <c r="AL29" s="56" t="str">
        <f t="shared" si="14"/>
        <v>999:99.99</v>
      </c>
      <c r="AM29" s="4">
        <f t="shared" si="21"/>
        <v>0</v>
      </c>
    </row>
    <row r="30" spans="1:41" ht="20.100000000000001" customHeight="1" x14ac:dyDescent="0.15">
      <c r="A30" s="9" t="str">
        <f t="shared" si="22"/>
        <v/>
      </c>
      <c r="B30" s="42"/>
      <c r="C30" s="43"/>
      <c r="D30" s="101"/>
      <c r="E30" s="102"/>
      <c r="F30" s="102"/>
      <c r="G30" s="101"/>
      <c r="H30" s="103"/>
      <c r="I30" s="104"/>
      <c r="J30" s="103"/>
      <c r="K30" s="104"/>
      <c r="L30" s="103"/>
      <c r="M30" s="104"/>
      <c r="N30" s="103"/>
      <c r="O30" s="104"/>
      <c r="P30" s="12"/>
      <c r="Q30" s="84">
        <f t="shared" si="0"/>
        <v>0</v>
      </c>
      <c r="R30" s="84">
        <f t="shared" si="1"/>
        <v>0</v>
      </c>
      <c r="S30" s="56">
        <f t="shared" si="15"/>
        <v>0</v>
      </c>
      <c r="T30" s="56" t="str">
        <f t="shared" si="16"/>
        <v/>
      </c>
      <c r="U30" s="56" t="str">
        <f t="shared" si="2"/>
        <v>　</v>
      </c>
      <c r="V30" s="84">
        <f t="shared" si="3"/>
        <v>0</v>
      </c>
      <c r="W30" s="56" t="str">
        <f t="shared" si="4"/>
        <v/>
      </c>
      <c r="X30" s="56">
        <v>5</v>
      </c>
      <c r="Y30" s="56">
        <f t="shared" si="5"/>
        <v>0</v>
      </c>
      <c r="Z30" s="56" t="str">
        <f t="shared" si="17"/>
        <v/>
      </c>
      <c r="AA30" s="56" t="str">
        <f t="shared" si="18"/>
        <v/>
      </c>
      <c r="AB30" s="56" t="str">
        <f t="shared" si="19"/>
        <v/>
      </c>
      <c r="AC30" s="56" t="str">
        <f t="shared" si="6"/>
        <v/>
      </c>
      <c r="AD30" s="56" t="str">
        <f t="shared" si="7"/>
        <v/>
      </c>
      <c r="AE30" s="56" t="str">
        <f t="shared" si="8"/>
        <v/>
      </c>
      <c r="AF30" s="56" t="str">
        <f t="shared" si="20"/>
        <v/>
      </c>
      <c r="AG30" s="56" t="str">
        <f t="shared" si="9"/>
        <v/>
      </c>
      <c r="AH30" s="56" t="str">
        <f t="shared" si="10"/>
        <v/>
      </c>
      <c r="AI30" s="56" t="str">
        <f t="shared" si="11"/>
        <v>999:99.99</v>
      </c>
      <c r="AJ30" s="56" t="str">
        <f t="shared" si="12"/>
        <v>999:99.99</v>
      </c>
      <c r="AK30" s="56" t="str">
        <f t="shared" si="13"/>
        <v>999:99.99</v>
      </c>
      <c r="AL30" s="56" t="str">
        <f t="shared" si="14"/>
        <v>999:99.99</v>
      </c>
      <c r="AM30" s="4">
        <f t="shared" si="21"/>
        <v>0</v>
      </c>
    </row>
    <row r="31" spans="1:41" ht="20.100000000000001" customHeight="1" x14ac:dyDescent="0.15">
      <c r="A31" s="9" t="str">
        <f t="shared" si="22"/>
        <v/>
      </c>
      <c r="B31" s="42"/>
      <c r="C31" s="43"/>
      <c r="D31" s="101"/>
      <c r="E31" s="102"/>
      <c r="F31" s="102"/>
      <c r="G31" s="101"/>
      <c r="H31" s="103"/>
      <c r="I31" s="104"/>
      <c r="J31" s="103"/>
      <c r="K31" s="104"/>
      <c r="L31" s="103"/>
      <c r="M31" s="104"/>
      <c r="N31" s="103"/>
      <c r="O31" s="104"/>
      <c r="P31" s="12"/>
      <c r="Q31" s="84">
        <f t="shared" si="0"/>
        <v>0</v>
      </c>
      <c r="R31" s="84">
        <f t="shared" si="1"/>
        <v>0</v>
      </c>
      <c r="S31" s="56">
        <f t="shared" si="15"/>
        <v>0</v>
      </c>
      <c r="T31" s="56" t="str">
        <f t="shared" si="16"/>
        <v/>
      </c>
      <c r="U31" s="56" t="str">
        <f t="shared" si="2"/>
        <v>　</v>
      </c>
      <c r="V31" s="84">
        <f t="shared" si="3"/>
        <v>0</v>
      </c>
      <c r="W31" s="56" t="str">
        <f t="shared" si="4"/>
        <v/>
      </c>
      <c r="X31" s="56">
        <v>5</v>
      </c>
      <c r="Y31" s="56">
        <f t="shared" si="5"/>
        <v>0</v>
      </c>
      <c r="Z31" s="56" t="str">
        <f t="shared" si="17"/>
        <v/>
      </c>
      <c r="AA31" s="56" t="str">
        <f t="shared" si="18"/>
        <v/>
      </c>
      <c r="AB31" s="56" t="str">
        <f t="shared" si="19"/>
        <v/>
      </c>
      <c r="AC31" s="56" t="str">
        <f t="shared" si="6"/>
        <v/>
      </c>
      <c r="AD31" s="56" t="str">
        <f t="shared" si="7"/>
        <v/>
      </c>
      <c r="AE31" s="56" t="str">
        <f t="shared" si="8"/>
        <v/>
      </c>
      <c r="AF31" s="56" t="str">
        <f t="shared" si="20"/>
        <v/>
      </c>
      <c r="AG31" s="56" t="str">
        <f t="shared" si="9"/>
        <v/>
      </c>
      <c r="AH31" s="56" t="str">
        <f t="shared" si="10"/>
        <v/>
      </c>
      <c r="AI31" s="56" t="str">
        <f t="shared" si="11"/>
        <v>999:99.99</v>
      </c>
      <c r="AJ31" s="56" t="str">
        <f t="shared" si="12"/>
        <v>999:99.99</v>
      </c>
      <c r="AK31" s="56" t="str">
        <f t="shared" si="13"/>
        <v>999:99.99</v>
      </c>
      <c r="AL31" s="56" t="str">
        <f t="shared" si="14"/>
        <v>999:99.99</v>
      </c>
      <c r="AM31" s="4">
        <f t="shared" si="21"/>
        <v>0</v>
      </c>
    </row>
    <row r="32" spans="1:41" ht="20.100000000000001" customHeight="1" x14ac:dyDescent="0.15">
      <c r="A32" s="9" t="str">
        <f t="shared" si="22"/>
        <v/>
      </c>
      <c r="B32" s="42"/>
      <c r="C32" s="43"/>
      <c r="D32" s="101"/>
      <c r="E32" s="102"/>
      <c r="F32" s="102"/>
      <c r="G32" s="101"/>
      <c r="H32" s="103"/>
      <c r="I32" s="104"/>
      <c r="J32" s="103"/>
      <c r="K32" s="104"/>
      <c r="L32" s="103"/>
      <c r="M32" s="104"/>
      <c r="N32" s="103"/>
      <c r="O32" s="104"/>
      <c r="P32" s="12"/>
      <c r="Q32" s="84">
        <f t="shared" si="0"/>
        <v>0</v>
      </c>
      <c r="R32" s="84">
        <f t="shared" si="1"/>
        <v>0</v>
      </c>
      <c r="S32" s="56">
        <f t="shared" si="15"/>
        <v>0</v>
      </c>
      <c r="T32" s="56" t="str">
        <f t="shared" si="16"/>
        <v/>
      </c>
      <c r="U32" s="56" t="str">
        <f t="shared" si="2"/>
        <v>　</v>
      </c>
      <c r="V32" s="84">
        <f t="shared" si="3"/>
        <v>0</v>
      </c>
      <c r="W32" s="56" t="str">
        <f t="shared" si="4"/>
        <v/>
      </c>
      <c r="X32" s="56">
        <v>5</v>
      </c>
      <c r="Y32" s="56">
        <f t="shared" si="5"/>
        <v>0</v>
      </c>
      <c r="Z32" s="56" t="str">
        <f t="shared" si="17"/>
        <v/>
      </c>
      <c r="AA32" s="56" t="str">
        <f t="shared" si="18"/>
        <v/>
      </c>
      <c r="AB32" s="56" t="str">
        <f t="shared" si="19"/>
        <v/>
      </c>
      <c r="AC32" s="56" t="str">
        <f t="shared" si="6"/>
        <v/>
      </c>
      <c r="AD32" s="56" t="str">
        <f t="shared" si="7"/>
        <v/>
      </c>
      <c r="AE32" s="56" t="str">
        <f t="shared" si="8"/>
        <v/>
      </c>
      <c r="AF32" s="56" t="str">
        <f t="shared" si="20"/>
        <v/>
      </c>
      <c r="AG32" s="56" t="str">
        <f t="shared" si="9"/>
        <v/>
      </c>
      <c r="AH32" s="56" t="str">
        <f t="shared" si="10"/>
        <v/>
      </c>
      <c r="AI32" s="56" t="str">
        <f t="shared" si="11"/>
        <v>999:99.99</v>
      </c>
      <c r="AJ32" s="56" t="str">
        <f t="shared" si="12"/>
        <v>999:99.99</v>
      </c>
      <c r="AK32" s="56" t="str">
        <f t="shared" si="13"/>
        <v>999:99.99</v>
      </c>
      <c r="AL32" s="56" t="str">
        <f t="shared" si="14"/>
        <v>999:99.99</v>
      </c>
      <c r="AM32" s="4">
        <f t="shared" si="21"/>
        <v>0</v>
      </c>
    </row>
    <row r="33" spans="1:39" ht="20.100000000000001" customHeight="1" x14ac:dyDescent="0.15">
      <c r="A33" s="9" t="str">
        <f t="shared" si="22"/>
        <v/>
      </c>
      <c r="B33" s="42"/>
      <c r="C33" s="43"/>
      <c r="D33" s="101"/>
      <c r="E33" s="102"/>
      <c r="F33" s="102"/>
      <c r="G33" s="101"/>
      <c r="H33" s="103"/>
      <c r="I33" s="104"/>
      <c r="J33" s="103"/>
      <c r="K33" s="104"/>
      <c r="L33" s="103"/>
      <c r="M33" s="104"/>
      <c r="N33" s="103"/>
      <c r="O33" s="104"/>
      <c r="P33" s="12"/>
      <c r="Q33" s="84">
        <f t="shared" si="0"/>
        <v>0</v>
      </c>
      <c r="R33" s="84">
        <f t="shared" si="1"/>
        <v>0</v>
      </c>
      <c r="S33" s="56">
        <f t="shared" si="15"/>
        <v>0</v>
      </c>
      <c r="T33" s="56" t="str">
        <f t="shared" si="16"/>
        <v/>
      </c>
      <c r="U33" s="56" t="str">
        <f t="shared" si="2"/>
        <v>　</v>
      </c>
      <c r="V33" s="84">
        <f t="shared" si="3"/>
        <v>0</v>
      </c>
      <c r="W33" s="56" t="str">
        <f t="shared" si="4"/>
        <v/>
      </c>
      <c r="X33" s="56">
        <v>5</v>
      </c>
      <c r="Y33" s="56">
        <f t="shared" si="5"/>
        <v>0</v>
      </c>
      <c r="Z33" s="56" t="str">
        <f t="shared" si="17"/>
        <v/>
      </c>
      <c r="AA33" s="56" t="str">
        <f t="shared" si="18"/>
        <v/>
      </c>
      <c r="AB33" s="56" t="str">
        <f t="shared" si="19"/>
        <v/>
      </c>
      <c r="AC33" s="56" t="str">
        <f t="shared" si="6"/>
        <v/>
      </c>
      <c r="AD33" s="56" t="str">
        <f t="shared" si="7"/>
        <v/>
      </c>
      <c r="AE33" s="56" t="str">
        <f t="shared" si="8"/>
        <v/>
      </c>
      <c r="AF33" s="56" t="str">
        <f t="shared" si="20"/>
        <v/>
      </c>
      <c r="AG33" s="56" t="str">
        <f t="shared" si="9"/>
        <v/>
      </c>
      <c r="AH33" s="56" t="str">
        <f t="shared" si="10"/>
        <v/>
      </c>
      <c r="AI33" s="56" t="str">
        <f t="shared" si="11"/>
        <v>999:99.99</v>
      </c>
      <c r="AJ33" s="56" t="str">
        <f t="shared" si="12"/>
        <v>999:99.99</v>
      </c>
      <c r="AK33" s="56" t="str">
        <f t="shared" si="13"/>
        <v>999:99.99</v>
      </c>
      <c r="AL33" s="56" t="str">
        <f t="shared" si="14"/>
        <v>999:99.99</v>
      </c>
      <c r="AM33" s="4">
        <f t="shared" si="21"/>
        <v>0</v>
      </c>
    </row>
    <row r="34" spans="1:39" ht="20.100000000000001" customHeight="1" x14ac:dyDescent="0.15">
      <c r="A34" s="9" t="str">
        <f t="shared" si="22"/>
        <v/>
      </c>
      <c r="B34" s="42"/>
      <c r="C34" s="43"/>
      <c r="D34" s="101"/>
      <c r="E34" s="102"/>
      <c r="F34" s="102"/>
      <c r="G34" s="101"/>
      <c r="H34" s="103"/>
      <c r="I34" s="104"/>
      <c r="J34" s="103"/>
      <c r="K34" s="104"/>
      <c r="L34" s="103"/>
      <c r="M34" s="104"/>
      <c r="N34" s="103"/>
      <c r="O34" s="104"/>
      <c r="P34" s="12"/>
      <c r="Q34" s="84">
        <f t="shared" si="0"/>
        <v>0</v>
      </c>
      <c r="R34" s="84">
        <f t="shared" si="1"/>
        <v>0</v>
      </c>
      <c r="S34" s="56">
        <f t="shared" si="15"/>
        <v>0</v>
      </c>
      <c r="T34" s="56" t="str">
        <f t="shared" si="16"/>
        <v/>
      </c>
      <c r="U34" s="56" t="str">
        <f t="shared" si="2"/>
        <v>　</v>
      </c>
      <c r="V34" s="84">
        <f t="shared" si="3"/>
        <v>0</v>
      </c>
      <c r="W34" s="56" t="str">
        <f t="shared" si="4"/>
        <v/>
      </c>
      <c r="X34" s="56">
        <v>5</v>
      </c>
      <c r="Y34" s="56">
        <f t="shared" si="5"/>
        <v>0</v>
      </c>
      <c r="Z34" s="56" t="str">
        <f t="shared" si="17"/>
        <v/>
      </c>
      <c r="AA34" s="56" t="str">
        <f t="shared" si="18"/>
        <v/>
      </c>
      <c r="AB34" s="56" t="str">
        <f t="shared" si="19"/>
        <v/>
      </c>
      <c r="AC34" s="56" t="str">
        <f t="shared" si="6"/>
        <v/>
      </c>
      <c r="AD34" s="56" t="str">
        <f t="shared" si="7"/>
        <v/>
      </c>
      <c r="AE34" s="56" t="str">
        <f t="shared" si="8"/>
        <v/>
      </c>
      <c r="AF34" s="56" t="str">
        <f t="shared" si="20"/>
        <v/>
      </c>
      <c r="AG34" s="56" t="str">
        <f t="shared" si="9"/>
        <v/>
      </c>
      <c r="AH34" s="56" t="str">
        <f t="shared" si="10"/>
        <v/>
      </c>
      <c r="AI34" s="56" t="str">
        <f t="shared" si="11"/>
        <v>999:99.99</v>
      </c>
      <c r="AJ34" s="56" t="str">
        <f t="shared" si="12"/>
        <v>999:99.99</v>
      </c>
      <c r="AK34" s="56" t="str">
        <f t="shared" si="13"/>
        <v>999:99.99</v>
      </c>
      <c r="AL34" s="56" t="str">
        <f t="shared" si="14"/>
        <v>999:99.99</v>
      </c>
      <c r="AM34" s="4">
        <f t="shared" si="21"/>
        <v>0</v>
      </c>
    </row>
    <row r="35" spans="1:39" ht="20.100000000000001" customHeight="1" x14ac:dyDescent="0.15">
      <c r="A35" s="9" t="str">
        <f t="shared" si="22"/>
        <v/>
      </c>
      <c r="B35" s="42"/>
      <c r="C35" s="43"/>
      <c r="D35" s="101"/>
      <c r="E35" s="102"/>
      <c r="F35" s="102"/>
      <c r="G35" s="101"/>
      <c r="H35" s="103"/>
      <c r="I35" s="104"/>
      <c r="J35" s="103"/>
      <c r="K35" s="104"/>
      <c r="L35" s="103"/>
      <c r="M35" s="104"/>
      <c r="N35" s="103"/>
      <c r="O35" s="104"/>
      <c r="P35" s="12"/>
      <c r="Q35" s="84">
        <f t="shared" si="0"/>
        <v>0</v>
      </c>
      <c r="R35" s="84">
        <f t="shared" si="1"/>
        <v>0</v>
      </c>
      <c r="S35" s="56">
        <f t="shared" si="15"/>
        <v>0</v>
      </c>
      <c r="T35" s="56" t="str">
        <f t="shared" si="16"/>
        <v/>
      </c>
      <c r="U35" s="56" t="str">
        <f t="shared" si="2"/>
        <v>　</v>
      </c>
      <c r="V35" s="84">
        <f t="shared" si="3"/>
        <v>0</v>
      </c>
      <c r="W35" s="56" t="str">
        <f t="shared" si="4"/>
        <v/>
      </c>
      <c r="X35" s="56">
        <v>5</v>
      </c>
      <c r="Y35" s="56">
        <f t="shared" si="5"/>
        <v>0</v>
      </c>
      <c r="Z35" s="56" t="str">
        <f t="shared" si="17"/>
        <v/>
      </c>
      <c r="AA35" s="56" t="str">
        <f t="shared" si="18"/>
        <v/>
      </c>
      <c r="AB35" s="56" t="str">
        <f t="shared" si="19"/>
        <v/>
      </c>
      <c r="AC35" s="56" t="str">
        <f t="shared" si="6"/>
        <v/>
      </c>
      <c r="AD35" s="56" t="str">
        <f t="shared" si="7"/>
        <v/>
      </c>
      <c r="AE35" s="56" t="str">
        <f t="shared" si="8"/>
        <v/>
      </c>
      <c r="AF35" s="56" t="str">
        <f t="shared" si="20"/>
        <v/>
      </c>
      <c r="AG35" s="56" t="str">
        <f t="shared" si="9"/>
        <v/>
      </c>
      <c r="AH35" s="56" t="str">
        <f t="shared" si="10"/>
        <v/>
      </c>
      <c r="AI35" s="56" t="str">
        <f t="shared" si="11"/>
        <v>999:99.99</v>
      </c>
      <c r="AJ35" s="56" t="str">
        <f t="shared" si="12"/>
        <v>999:99.99</v>
      </c>
      <c r="AK35" s="56" t="str">
        <f t="shared" si="13"/>
        <v>999:99.99</v>
      </c>
      <c r="AL35" s="56" t="str">
        <f t="shared" si="14"/>
        <v>999:99.99</v>
      </c>
      <c r="AM35" s="4">
        <f t="shared" si="21"/>
        <v>0</v>
      </c>
    </row>
    <row r="36" spans="1:39" ht="20.100000000000001" customHeight="1" x14ac:dyDescent="0.15">
      <c r="A36" s="9" t="str">
        <f t="shared" si="22"/>
        <v/>
      </c>
      <c r="B36" s="42"/>
      <c r="C36" s="43"/>
      <c r="D36" s="101"/>
      <c r="E36" s="102"/>
      <c r="F36" s="102"/>
      <c r="G36" s="101"/>
      <c r="H36" s="103"/>
      <c r="I36" s="104"/>
      <c r="J36" s="103"/>
      <c r="K36" s="104"/>
      <c r="L36" s="103"/>
      <c r="M36" s="104"/>
      <c r="N36" s="103"/>
      <c r="O36" s="104"/>
      <c r="P36" s="12"/>
      <c r="Q36" s="84">
        <f t="shared" si="0"/>
        <v>0</v>
      </c>
      <c r="R36" s="84">
        <f t="shared" si="1"/>
        <v>0</v>
      </c>
      <c r="S36" s="56">
        <f t="shared" si="15"/>
        <v>0</v>
      </c>
      <c r="T36" s="56" t="str">
        <f t="shared" si="16"/>
        <v/>
      </c>
      <c r="U36" s="56" t="str">
        <f t="shared" si="2"/>
        <v>　</v>
      </c>
      <c r="V36" s="84">
        <f t="shared" si="3"/>
        <v>0</v>
      </c>
      <c r="W36" s="56" t="str">
        <f t="shared" si="4"/>
        <v/>
      </c>
      <c r="X36" s="56">
        <v>5</v>
      </c>
      <c r="Y36" s="56">
        <f t="shared" si="5"/>
        <v>0</v>
      </c>
      <c r="Z36" s="56" t="str">
        <f t="shared" si="17"/>
        <v/>
      </c>
      <c r="AA36" s="56" t="str">
        <f t="shared" si="18"/>
        <v/>
      </c>
      <c r="AB36" s="56" t="str">
        <f t="shared" si="19"/>
        <v/>
      </c>
      <c r="AC36" s="56" t="str">
        <f t="shared" si="6"/>
        <v/>
      </c>
      <c r="AD36" s="56" t="str">
        <f t="shared" si="7"/>
        <v/>
      </c>
      <c r="AE36" s="56" t="str">
        <f t="shared" si="8"/>
        <v/>
      </c>
      <c r="AF36" s="56" t="str">
        <f t="shared" si="20"/>
        <v/>
      </c>
      <c r="AG36" s="56" t="str">
        <f t="shared" si="9"/>
        <v/>
      </c>
      <c r="AH36" s="56" t="str">
        <f t="shared" si="10"/>
        <v/>
      </c>
      <c r="AI36" s="56" t="str">
        <f t="shared" si="11"/>
        <v>999:99.99</v>
      </c>
      <c r="AJ36" s="56" t="str">
        <f t="shared" si="12"/>
        <v>999:99.99</v>
      </c>
      <c r="AK36" s="56" t="str">
        <f t="shared" si="13"/>
        <v>999:99.99</v>
      </c>
      <c r="AL36" s="56" t="str">
        <f t="shared" si="14"/>
        <v>999:99.99</v>
      </c>
      <c r="AM36" s="4">
        <f t="shared" si="21"/>
        <v>0</v>
      </c>
    </row>
    <row r="37" spans="1:39" ht="20.100000000000001" customHeight="1" x14ac:dyDescent="0.15">
      <c r="A37" s="9" t="str">
        <f t="shared" si="22"/>
        <v/>
      </c>
      <c r="B37" s="42"/>
      <c r="C37" s="43"/>
      <c r="D37" s="101"/>
      <c r="E37" s="102"/>
      <c r="F37" s="102"/>
      <c r="G37" s="101"/>
      <c r="H37" s="103"/>
      <c r="I37" s="104"/>
      <c r="J37" s="103"/>
      <c r="K37" s="104"/>
      <c r="L37" s="103"/>
      <c r="M37" s="104"/>
      <c r="N37" s="103"/>
      <c r="O37" s="104"/>
      <c r="P37" s="12"/>
      <c r="Q37" s="84">
        <f t="shared" si="0"/>
        <v>0</v>
      </c>
      <c r="R37" s="84">
        <f t="shared" si="1"/>
        <v>0</v>
      </c>
      <c r="S37" s="56">
        <f t="shared" si="15"/>
        <v>0</v>
      </c>
      <c r="T37" s="56" t="str">
        <f t="shared" si="16"/>
        <v/>
      </c>
      <c r="U37" s="56" t="str">
        <f t="shared" si="2"/>
        <v>　</v>
      </c>
      <c r="V37" s="84">
        <f t="shared" si="3"/>
        <v>0</v>
      </c>
      <c r="W37" s="56" t="str">
        <f t="shared" si="4"/>
        <v/>
      </c>
      <c r="X37" s="56">
        <v>5</v>
      </c>
      <c r="Y37" s="56">
        <f t="shared" si="5"/>
        <v>0</v>
      </c>
      <c r="Z37" s="56" t="str">
        <f t="shared" si="17"/>
        <v/>
      </c>
      <c r="AA37" s="56" t="str">
        <f t="shared" si="18"/>
        <v/>
      </c>
      <c r="AB37" s="56" t="str">
        <f t="shared" si="19"/>
        <v/>
      </c>
      <c r="AC37" s="56" t="str">
        <f t="shared" si="6"/>
        <v/>
      </c>
      <c r="AD37" s="56" t="str">
        <f t="shared" si="7"/>
        <v/>
      </c>
      <c r="AE37" s="56" t="str">
        <f t="shared" si="8"/>
        <v/>
      </c>
      <c r="AF37" s="56" t="str">
        <f t="shared" si="20"/>
        <v/>
      </c>
      <c r="AG37" s="56" t="str">
        <f t="shared" si="9"/>
        <v/>
      </c>
      <c r="AH37" s="56" t="str">
        <f t="shared" si="10"/>
        <v/>
      </c>
      <c r="AI37" s="56" t="str">
        <f t="shared" si="11"/>
        <v>999:99.99</v>
      </c>
      <c r="AJ37" s="56" t="str">
        <f t="shared" si="12"/>
        <v>999:99.99</v>
      </c>
      <c r="AK37" s="56" t="str">
        <f t="shared" si="13"/>
        <v>999:99.99</v>
      </c>
      <c r="AL37" s="56" t="str">
        <f t="shared" si="14"/>
        <v>999:99.99</v>
      </c>
      <c r="AM37" s="4">
        <f t="shared" si="21"/>
        <v>0</v>
      </c>
    </row>
    <row r="38" spans="1:39" ht="20.100000000000001" customHeight="1" x14ac:dyDescent="0.15">
      <c r="A38" s="9" t="str">
        <f t="shared" si="22"/>
        <v/>
      </c>
      <c r="B38" s="42"/>
      <c r="C38" s="43"/>
      <c r="D38" s="101"/>
      <c r="E38" s="102"/>
      <c r="F38" s="102"/>
      <c r="G38" s="101"/>
      <c r="H38" s="103"/>
      <c r="I38" s="104"/>
      <c r="J38" s="103"/>
      <c r="K38" s="104"/>
      <c r="L38" s="103"/>
      <c r="M38" s="104"/>
      <c r="N38" s="103"/>
      <c r="O38" s="104"/>
      <c r="P38" s="12"/>
      <c r="Q38" s="84">
        <f t="shared" ref="Q38:Q65" si="23">IF(H38="",0,IF(H38=J38,1,0))</f>
        <v>0</v>
      </c>
      <c r="R38" s="84">
        <f t="shared" ref="R38:R65" si="24">IF(L38="",0,IF(L38=N38,1,0))</f>
        <v>0</v>
      </c>
      <c r="S38" s="56">
        <f t="shared" si="15"/>
        <v>0</v>
      </c>
      <c r="T38" s="56" t="str">
        <f t="shared" si="16"/>
        <v/>
      </c>
      <c r="U38" s="56" t="str">
        <f t="shared" ref="U38:U65" si="25">TRIM(E38)&amp;"　"&amp;TRIM(F38)</f>
        <v>　</v>
      </c>
      <c r="V38" s="84">
        <f t="shared" ref="V38:V65" si="26">COUNTA(H38,J38,L38,N38)</f>
        <v>0</v>
      </c>
      <c r="W38" s="56" t="str">
        <f t="shared" ref="W38:W65" si="27">IF(G38="","",IF(G38&lt;25,18,G38-MOD(G38,5)))</f>
        <v/>
      </c>
      <c r="X38" s="56">
        <v>5</v>
      </c>
      <c r="Y38" s="56">
        <f t="shared" ref="Y38:Y65" si="28">G38</f>
        <v>0</v>
      </c>
      <c r="Z38" s="56" t="str">
        <f t="shared" si="17"/>
        <v/>
      </c>
      <c r="AA38" s="56" t="str">
        <f t="shared" si="18"/>
        <v/>
      </c>
      <c r="AB38" s="56" t="str">
        <f t="shared" si="19"/>
        <v/>
      </c>
      <c r="AC38" s="56" t="str">
        <f t="shared" ref="AC38:AC65" si="29">IF(L38="","",VLOOKUP(L38,$AN$15:$AO$25,2,0))</f>
        <v/>
      </c>
      <c r="AD38" s="56" t="str">
        <f t="shared" ref="AD38:AD65" si="30">IF(N38="","",VLOOKUP(N38,$AN$15:$AO$25,2,0))</f>
        <v/>
      </c>
      <c r="AE38" s="56" t="str">
        <f t="shared" ref="AE38:AE65" si="31">IF(H38="","",VALUE(LEFT(H38,3)))</f>
        <v/>
      </c>
      <c r="AF38" s="56" t="str">
        <f t="shared" ref="AF38:AF65" si="32">IF(J38="","",VALUE(LEFT(J38,3)))</f>
        <v/>
      </c>
      <c r="AG38" s="56" t="str">
        <f t="shared" ref="AG38:AG65" si="33">IF(L38="","",VALUE(LEFT(L38,3)))</f>
        <v/>
      </c>
      <c r="AH38" s="56" t="str">
        <f t="shared" ref="AH38:AH65" si="34">IF(N38="","",VALUE(LEFT(N38,3)))</f>
        <v/>
      </c>
      <c r="AI38" s="56" t="str">
        <f t="shared" ref="AI38:AI65" si="35">IF(I38="","999:99.99"," "&amp;LEFT(RIGHT("  "&amp;TEXT(I38,"0.00"),7),2)&amp;":"&amp;RIGHT(TEXT(I38,"0.00"),5))</f>
        <v>999:99.99</v>
      </c>
      <c r="AJ38" s="56" t="str">
        <f t="shared" ref="AJ38:AJ65" si="36">IF(K38="","999:99.99"," "&amp;LEFT(RIGHT("  "&amp;TEXT(K38,"0.00"),7),2)&amp;":"&amp;RIGHT(TEXT(K38,"0.00"),5))</f>
        <v>999:99.99</v>
      </c>
      <c r="AK38" s="56" t="str">
        <f t="shared" ref="AK38:AK65" si="37">IF(M38="","999:99.99"," "&amp;LEFT(RIGHT("  "&amp;TEXT(M38,"0.00"),7),2)&amp;":"&amp;RIGHT(TEXT(M38,"0.00"),5))</f>
        <v>999:99.99</v>
      </c>
      <c r="AL38" s="56" t="str">
        <f t="shared" ref="AL38:AL65" si="38">IF(O38="","999:99.99"," "&amp;LEFT(RIGHT("  "&amp;TEXT(O38,"0.00"),7),2)&amp;":"&amp;RIGHT(TEXT(O38,"0.00"),5))</f>
        <v>999:99.99</v>
      </c>
      <c r="AM38" s="4">
        <f t="shared" si="21"/>
        <v>0</v>
      </c>
    </row>
    <row r="39" spans="1:39" ht="20.100000000000001" customHeight="1" x14ac:dyDescent="0.15">
      <c r="A39" s="9" t="str">
        <f t="shared" si="22"/>
        <v/>
      </c>
      <c r="B39" s="42"/>
      <c r="C39" s="43"/>
      <c r="D39" s="101"/>
      <c r="E39" s="102"/>
      <c r="F39" s="102"/>
      <c r="G39" s="101"/>
      <c r="H39" s="103"/>
      <c r="I39" s="104"/>
      <c r="J39" s="103"/>
      <c r="K39" s="104"/>
      <c r="L39" s="103"/>
      <c r="M39" s="104"/>
      <c r="N39" s="103"/>
      <c r="O39" s="104"/>
      <c r="P39" s="12"/>
      <c r="Q39" s="84">
        <f t="shared" si="23"/>
        <v>0</v>
      </c>
      <c r="R39" s="84">
        <f t="shared" si="24"/>
        <v>0</v>
      </c>
      <c r="S39" s="56">
        <f t="shared" si="15"/>
        <v>0</v>
      </c>
      <c r="T39" s="56" t="str">
        <f t="shared" si="16"/>
        <v/>
      </c>
      <c r="U39" s="56" t="str">
        <f t="shared" si="25"/>
        <v>　</v>
      </c>
      <c r="V39" s="84">
        <f t="shared" si="26"/>
        <v>0</v>
      </c>
      <c r="W39" s="56" t="str">
        <f t="shared" si="27"/>
        <v/>
      </c>
      <c r="X39" s="56">
        <v>5</v>
      </c>
      <c r="Y39" s="56">
        <f t="shared" si="28"/>
        <v>0</v>
      </c>
      <c r="Z39" s="56" t="str">
        <f t="shared" si="17"/>
        <v/>
      </c>
      <c r="AA39" s="56" t="str">
        <f t="shared" si="18"/>
        <v/>
      </c>
      <c r="AB39" s="56" t="str">
        <f t="shared" si="19"/>
        <v/>
      </c>
      <c r="AC39" s="56" t="str">
        <f t="shared" si="29"/>
        <v/>
      </c>
      <c r="AD39" s="56" t="str">
        <f t="shared" si="30"/>
        <v/>
      </c>
      <c r="AE39" s="56" t="str">
        <f t="shared" si="31"/>
        <v/>
      </c>
      <c r="AF39" s="56" t="str">
        <f t="shared" si="32"/>
        <v/>
      </c>
      <c r="AG39" s="56" t="str">
        <f t="shared" si="33"/>
        <v/>
      </c>
      <c r="AH39" s="56" t="str">
        <f t="shared" si="34"/>
        <v/>
      </c>
      <c r="AI39" s="56" t="str">
        <f t="shared" si="35"/>
        <v>999:99.99</v>
      </c>
      <c r="AJ39" s="56" t="str">
        <f t="shared" si="36"/>
        <v>999:99.99</v>
      </c>
      <c r="AK39" s="56" t="str">
        <f t="shared" si="37"/>
        <v>999:99.99</v>
      </c>
      <c r="AL39" s="56" t="str">
        <f t="shared" si="38"/>
        <v>999:99.99</v>
      </c>
      <c r="AM39" s="4">
        <f t="shared" si="21"/>
        <v>0</v>
      </c>
    </row>
    <row r="40" spans="1:39" ht="20.100000000000001" customHeight="1" x14ac:dyDescent="0.15">
      <c r="A40" s="9" t="str">
        <f t="shared" si="22"/>
        <v/>
      </c>
      <c r="B40" s="42"/>
      <c r="C40" s="43"/>
      <c r="D40" s="101"/>
      <c r="E40" s="102"/>
      <c r="F40" s="102"/>
      <c r="G40" s="101"/>
      <c r="H40" s="103"/>
      <c r="I40" s="104"/>
      <c r="J40" s="103"/>
      <c r="K40" s="104"/>
      <c r="L40" s="103"/>
      <c r="M40" s="104"/>
      <c r="N40" s="103"/>
      <c r="O40" s="104"/>
      <c r="P40" s="12"/>
      <c r="Q40" s="84">
        <f t="shared" si="23"/>
        <v>0</v>
      </c>
      <c r="R40" s="84">
        <f t="shared" si="24"/>
        <v>0</v>
      </c>
      <c r="S40" s="56">
        <f t="shared" si="15"/>
        <v>0</v>
      </c>
      <c r="T40" s="56" t="str">
        <f t="shared" si="16"/>
        <v/>
      </c>
      <c r="U40" s="56" t="str">
        <f t="shared" si="25"/>
        <v>　</v>
      </c>
      <c r="V40" s="84">
        <f t="shared" si="26"/>
        <v>0</v>
      </c>
      <c r="W40" s="56" t="str">
        <f t="shared" si="27"/>
        <v/>
      </c>
      <c r="X40" s="56">
        <v>5</v>
      </c>
      <c r="Y40" s="56">
        <f t="shared" si="28"/>
        <v>0</v>
      </c>
      <c r="Z40" s="56" t="str">
        <f t="shared" si="17"/>
        <v/>
      </c>
      <c r="AA40" s="56" t="str">
        <f t="shared" si="18"/>
        <v/>
      </c>
      <c r="AB40" s="56" t="str">
        <f t="shared" si="19"/>
        <v/>
      </c>
      <c r="AC40" s="56" t="str">
        <f t="shared" si="29"/>
        <v/>
      </c>
      <c r="AD40" s="56" t="str">
        <f t="shared" si="30"/>
        <v/>
      </c>
      <c r="AE40" s="56" t="str">
        <f t="shared" si="31"/>
        <v/>
      </c>
      <c r="AF40" s="56" t="str">
        <f t="shared" si="32"/>
        <v/>
      </c>
      <c r="AG40" s="56" t="str">
        <f t="shared" si="33"/>
        <v/>
      </c>
      <c r="AH40" s="56" t="str">
        <f t="shared" si="34"/>
        <v/>
      </c>
      <c r="AI40" s="56" t="str">
        <f t="shared" si="35"/>
        <v>999:99.99</v>
      </c>
      <c r="AJ40" s="56" t="str">
        <f t="shared" si="36"/>
        <v>999:99.99</v>
      </c>
      <c r="AK40" s="56" t="str">
        <f t="shared" si="37"/>
        <v>999:99.99</v>
      </c>
      <c r="AL40" s="56" t="str">
        <f t="shared" si="38"/>
        <v>999:99.99</v>
      </c>
      <c r="AM40" s="4">
        <f t="shared" si="21"/>
        <v>0</v>
      </c>
    </row>
    <row r="41" spans="1:39" ht="20.100000000000001" customHeight="1" x14ac:dyDescent="0.15">
      <c r="A41" s="9" t="str">
        <f t="shared" si="22"/>
        <v/>
      </c>
      <c r="B41" s="42"/>
      <c r="C41" s="43"/>
      <c r="D41" s="101"/>
      <c r="E41" s="102"/>
      <c r="F41" s="102"/>
      <c r="G41" s="101"/>
      <c r="H41" s="103"/>
      <c r="I41" s="104"/>
      <c r="J41" s="103"/>
      <c r="K41" s="104"/>
      <c r="L41" s="103"/>
      <c r="M41" s="104"/>
      <c r="N41" s="103"/>
      <c r="O41" s="104"/>
      <c r="P41" s="12"/>
      <c r="Q41" s="84">
        <f t="shared" si="23"/>
        <v>0</v>
      </c>
      <c r="R41" s="84">
        <f t="shared" si="24"/>
        <v>0</v>
      </c>
      <c r="S41" s="56">
        <f t="shared" si="15"/>
        <v>0</v>
      </c>
      <c r="T41" s="56" t="str">
        <f t="shared" si="16"/>
        <v/>
      </c>
      <c r="U41" s="56" t="str">
        <f t="shared" si="25"/>
        <v>　</v>
      </c>
      <c r="V41" s="84">
        <f t="shared" si="26"/>
        <v>0</v>
      </c>
      <c r="W41" s="56" t="str">
        <f t="shared" si="27"/>
        <v/>
      </c>
      <c r="X41" s="56">
        <v>5</v>
      </c>
      <c r="Y41" s="56">
        <f t="shared" si="28"/>
        <v>0</v>
      </c>
      <c r="Z41" s="56" t="str">
        <f t="shared" si="17"/>
        <v/>
      </c>
      <c r="AA41" s="56" t="str">
        <f t="shared" si="18"/>
        <v/>
      </c>
      <c r="AB41" s="56" t="str">
        <f t="shared" si="19"/>
        <v/>
      </c>
      <c r="AC41" s="56" t="str">
        <f t="shared" si="29"/>
        <v/>
      </c>
      <c r="AD41" s="56" t="str">
        <f t="shared" si="30"/>
        <v/>
      </c>
      <c r="AE41" s="56" t="str">
        <f t="shared" si="31"/>
        <v/>
      </c>
      <c r="AF41" s="56" t="str">
        <f t="shared" si="32"/>
        <v/>
      </c>
      <c r="AG41" s="56" t="str">
        <f t="shared" si="33"/>
        <v/>
      </c>
      <c r="AH41" s="56" t="str">
        <f t="shared" si="34"/>
        <v/>
      </c>
      <c r="AI41" s="56" t="str">
        <f t="shared" si="35"/>
        <v>999:99.99</v>
      </c>
      <c r="AJ41" s="56" t="str">
        <f t="shared" si="36"/>
        <v>999:99.99</v>
      </c>
      <c r="AK41" s="56" t="str">
        <f t="shared" si="37"/>
        <v>999:99.99</v>
      </c>
      <c r="AL41" s="56" t="str">
        <f t="shared" si="38"/>
        <v>999:99.99</v>
      </c>
      <c r="AM41" s="4">
        <f t="shared" si="21"/>
        <v>0</v>
      </c>
    </row>
    <row r="42" spans="1:39" ht="20.100000000000001" customHeight="1" x14ac:dyDescent="0.15">
      <c r="A42" s="9" t="str">
        <f t="shared" si="22"/>
        <v/>
      </c>
      <c r="B42" s="42"/>
      <c r="C42" s="43"/>
      <c r="D42" s="101"/>
      <c r="E42" s="102"/>
      <c r="F42" s="102"/>
      <c r="G42" s="101"/>
      <c r="H42" s="103"/>
      <c r="I42" s="104"/>
      <c r="J42" s="103"/>
      <c r="K42" s="104"/>
      <c r="L42" s="103"/>
      <c r="M42" s="104"/>
      <c r="N42" s="103"/>
      <c r="O42" s="104"/>
      <c r="P42" s="12"/>
      <c r="Q42" s="84">
        <f t="shared" si="23"/>
        <v>0</v>
      </c>
      <c r="R42" s="84">
        <f t="shared" si="24"/>
        <v>0</v>
      </c>
      <c r="S42" s="56">
        <f t="shared" si="15"/>
        <v>0</v>
      </c>
      <c r="T42" s="56" t="str">
        <f t="shared" si="16"/>
        <v/>
      </c>
      <c r="U42" s="56" t="str">
        <f t="shared" si="25"/>
        <v>　</v>
      </c>
      <c r="V42" s="84">
        <f t="shared" si="26"/>
        <v>0</v>
      </c>
      <c r="W42" s="56" t="str">
        <f t="shared" si="27"/>
        <v/>
      </c>
      <c r="X42" s="56">
        <v>5</v>
      </c>
      <c r="Y42" s="56">
        <f t="shared" si="28"/>
        <v>0</v>
      </c>
      <c r="Z42" s="56" t="str">
        <f t="shared" si="17"/>
        <v/>
      </c>
      <c r="AA42" s="56" t="str">
        <f t="shared" si="18"/>
        <v/>
      </c>
      <c r="AB42" s="56" t="str">
        <f t="shared" si="19"/>
        <v/>
      </c>
      <c r="AC42" s="56" t="str">
        <f t="shared" si="29"/>
        <v/>
      </c>
      <c r="AD42" s="56" t="str">
        <f t="shared" si="30"/>
        <v/>
      </c>
      <c r="AE42" s="56" t="str">
        <f t="shared" si="31"/>
        <v/>
      </c>
      <c r="AF42" s="56" t="str">
        <f t="shared" si="32"/>
        <v/>
      </c>
      <c r="AG42" s="56" t="str">
        <f t="shared" si="33"/>
        <v/>
      </c>
      <c r="AH42" s="56" t="str">
        <f t="shared" si="34"/>
        <v/>
      </c>
      <c r="AI42" s="56" t="str">
        <f t="shared" si="35"/>
        <v>999:99.99</v>
      </c>
      <c r="AJ42" s="56" t="str">
        <f t="shared" si="36"/>
        <v>999:99.99</v>
      </c>
      <c r="AK42" s="56" t="str">
        <f t="shared" si="37"/>
        <v>999:99.99</v>
      </c>
      <c r="AL42" s="56" t="str">
        <f t="shared" si="38"/>
        <v>999:99.99</v>
      </c>
      <c r="AM42" s="4">
        <f t="shared" si="21"/>
        <v>0</v>
      </c>
    </row>
    <row r="43" spans="1:39" ht="20.100000000000001" customHeight="1" x14ac:dyDescent="0.15">
      <c r="A43" s="9" t="str">
        <f t="shared" si="22"/>
        <v/>
      </c>
      <c r="B43" s="42"/>
      <c r="C43" s="43"/>
      <c r="D43" s="101"/>
      <c r="E43" s="102"/>
      <c r="F43" s="102"/>
      <c r="G43" s="101"/>
      <c r="H43" s="103"/>
      <c r="I43" s="104"/>
      <c r="J43" s="103"/>
      <c r="K43" s="104"/>
      <c r="L43" s="103"/>
      <c r="M43" s="104"/>
      <c r="N43" s="103"/>
      <c r="O43" s="104"/>
      <c r="P43" s="12"/>
      <c r="Q43" s="84">
        <f t="shared" si="23"/>
        <v>0</v>
      </c>
      <c r="R43" s="84">
        <f t="shared" si="24"/>
        <v>0</v>
      </c>
      <c r="S43" s="56">
        <f t="shared" si="15"/>
        <v>0</v>
      </c>
      <c r="T43" s="56" t="str">
        <f t="shared" si="16"/>
        <v/>
      </c>
      <c r="U43" s="56" t="str">
        <f t="shared" si="25"/>
        <v>　</v>
      </c>
      <c r="V43" s="84">
        <f t="shared" si="26"/>
        <v>0</v>
      </c>
      <c r="W43" s="56" t="str">
        <f t="shared" si="27"/>
        <v/>
      </c>
      <c r="X43" s="56">
        <v>5</v>
      </c>
      <c r="Y43" s="56">
        <f t="shared" si="28"/>
        <v>0</v>
      </c>
      <c r="Z43" s="56" t="str">
        <f t="shared" si="17"/>
        <v/>
      </c>
      <c r="AA43" s="56" t="str">
        <f t="shared" si="18"/>
        <v/>
      </c>
      <c r="AB43" s="56" t="str">
        <f t="shared" si="19"/>
        <v/>
      </c>
      <c r="AC43" s="56" t="str">
        <f t="shared" si="29"/>
        <v/>
      </c>
      <c r="AD43" s="56" t="str">
        <f t="shared" si="30"/>
        <v/>
      </c>
      <c r="AE43" s="56" t="str">
        <f t="shared" si="31"/>
        <v/>
      </c>
      <c r="AF43" s="56" t="str">
        <f t="shared" si="32"/>
        <v/>
      </c>
      <c r="AG43" s="56" t="str">
        <f t="shared" si="33"/>
        <v/>
      </c>
      <c r="AH43" s="56" t="str">
        <f t="shared" si="34"/>
        <v/>
      </c>
      <c r="AI43" s="56" t="str">
        <f t="shared" si="35"/>
        <v>999:99.99</v>
      </c>
      <c r="AJ43" s="56" t="str">
        <f t="shared" si="36"/>
        <v>999:99.99</v>
      </c>
      <c r="AK43" s="56" t="str">
        <f t="shared" si="37"/>
        <v>999:99.99</v>
      </c>
      <c r="AL43" s="56" t="str">
        <f t="shared" si="38"/>
        <v>999:99.99</v>
      </c>
      <c r="AM43" s="4">
        <f t="shared" si="21"/>
        <v>0</v>
      </c>
    </row>
    <row r="44" spans="1:39" ht="20.100000000000001" customHeight="1" x14ac:dyDescent="0.15">
      <c r="A44" s="9" t="str">
        <f t="shared" si="22"/>
        <v/>
      </c>
      <c r="B44" s="42"/>
      <c r="C44" s="43"/>
      <c r="D44" s="101"/>
      <c r="E44" s="102"/>
      <c r="F44" s="102"/>
      <c r="G44" s="101"/>
      <c r="H44" s="103"/>
      <c r="I44" s="104"/>
      <c r="J44" s="103"/>
      <c r="K44" s="104"/>
      <c r="L44" s="103"/>
      <c r="M44" s="104"/>
      <c r="N44" s="103"/>
      <c r="O44" s="104"/>
      <c r="P44" s="12"/>
      <c r="Q44" s="84">
        <f t="shared" si="23"/>
        <v>0</v>
      </c>
      <c r="R44" s="84">
        <f t="shared" si="24"/>
        <v>0</v>
      </c>
      <c r="S44" s="56">
        <f t="shared" si="15"/>
        <v>0</v>
      </c>
      <c r="T44" s="56" t="str">
        <f t="shared" si="16"/>
        <v/>
      </c>
      <c r="U44" s="56" t="str">
        <f t="shared" si="25"/>
        <v>　</v>
      </c>
      <c r="V44" s="84">
        <f t="shared" si="26"/>
        <v>0</v>
      </c>
      <c r="W44" s="56" t="str">
        <f t="shared" si="27"/>
        <v/>
      </c>
      <c r="X44" s="56">
        <v>5</v>
      </c>
      <c r="Y44" s="56">
        <f t="shared" si="28"/>
        <v>0</v>
      </c>
      <c r="Z44" s="56" t="str">
        <f t="shared" si="17"/>
        <v/>
      </c>
      <c r="AA44" s="56" t="str">
        <f t="shared" si="18"/>
        <v/>
      </c>
      <c r="AB44" s="56" t="str">
        <f t="shared" si="19"/>
        <v/>
      </c>
      <c r="AC44" s="56" t="str">
        <f t="shared" si="29"/>
        <v/>
      </c>
      <c r="AD44" s="56" t="str">
        <f t="shared" si="30"/>
        <v/>
      </c>
      <c r="AE44" s="56" t="str">
        <f t="shared" si="31"/>
        <v/>
      </c>
      <c r="AF44" s="56" t="str">
        <f t="shared" si="32"/>
        <v/>
      </c>
      <c r="AG44" s="56" t="str">
        <f t="shared" si="33"/>
        <v/>
      </c>
      <c r="AH44" s="56" t="str">
        <f t="shared" si="34"/>
        <v/>
      </c>
      <c r="AI44" s="56" t="str">
        <f t="shared" si="35"/>
        <v>999:99.99</v>
      </c>
      <c r="AJ44" s="56" t="str">
        <f t="shared" si="36"/>
        <v>999:99.99</v>
      </c>
      <c r="AK44" s="56" t="str">
        <f t="shared" si="37"/>
        <v>999:99.99</v>
      </c>
      <c r="AL44" s="56" t="str">
        <f t="shared" si="38"/>
        <v>999:99.99</v>
      </c>
      <c r="AM44" s="4">
        <f t="shared" si="21"/>
        <v>0</v>
      </c>
    </row>
    <row r="45" spans="1:39" ht="20.100000000000001" customHeight="1" x14ac:dyDescent="0.15">
      <c r="A45" s="9" t="str">
        <f t="shared" si="22"/>
        <v/>
      </c>
      <c r="B45" s="42"/>
      <c r="C45" s="43"/>
      <c r="D45" s="101"/>
      <c r="E45" s="102"/>
      <c r="F45" s="102"/>
      <c r="G45" s="101"/>
      <c r="H45" s="103"/>
      <c r="I45" s="104"/>
      <c r="J45" s="103"/>
      <c r="K45" s="104"/>
      <c r="L45" s="103"/>
      <c r="M45" s="104"/>
      <c r="N45" s="103"/>
      <c r="O45" s="104"/>
      <c r="P45" s="12"/>
      <c r="Q45" s="84">
        <f t="shared" si="23"/>
        <v>0</v>
      </c>
      <c r="R45" s="84">
        <f t="shared" si="24"/>
        <v>0</v>
      </c>
      <c r="S45" s="56">
        <f t="shared" si="15"/>
        <v>0</v>
      </c>
      <c r="T45" s="56" t="str">
        <f t="shared" si="16"/>
        <v/>
      </c>
      <c r="U45" s="56" t="str">
        <f t="shared" si="25"/>
        <v>　</v>
      </c>
      <c r="V45" s="84">
        <f t="shared" si="26"/>
        <v>0</v>
      </c>
      <c r="W45" s="56" t="str">
        <f t="shared" si="27"/>
        <v/>
      </c>
      <c r="X45" s="56">
        <v>5</v>
      </c>
      <c r="Y45" s="56">
        <f t="shared" si="28"/>
        <v>0</v>
      </c>
      <c r="Z45" s="56" t="str">
        <f t="shared" si="17"/>
        <v/>
      </c>
      <c r="AA45" s="56" t="str">
        <f t="shared" si="18"/>
        <v/>
      </c>
      <c r="AB45" s="56" t="str">
        <f t="shared" si="19"/>
        <v/>
      </c>
      <c r="AC45" s="56" t="str">
        <f t="shared" si="29"/>
        <v/>
      </c>
      <c r="AD45" s="56" t="str">
        <f t="shared" si="30"/>
        <v/>
      </c>
      <c r="AE45" s="56" t="str">
        <f t="shared" si="31"/>
        <v/>
      </c>
      <c r="AF45" s="56" t="str">
        <f t="shared" si="32"/>
        <v/>
      </c>
      <c r="AG45" s="56" t="str">
        <f t="shared" si="33"/>
        <v/>
      </c>
      <c r="AH45" s="56" t="str">
        <f t="shared" si="34"/>
        <v/>
      </c>
      <c r="AI45" s="56" t="str">
        <f t="shared" si="35"/>
        <v>999:99.99</v>
      </c>
      <c r="AJ45" s="56" t="str">
        <f t="shared" si="36"/>
        <v>999:99.99</v>
      </c>
      <c r="AK45" s="56" t="str">
        <f t="shared" si="37"/>
        <v>999:99.99</v>
      </c>
      <c r="AL45" s="56" t="str">
        <f t="shared" si="38"/>
        <v>999:99.99</v>
      </c>
      <c r="AM45" s="4">
        <f t="shared" si="21"/>
        <v>0</v>
      </c>
    </row>
    <row r="46" spans="1:39" ht="20.100000000000001" customHeight="1" x14ac:dyDescent="0.15">
      <c r="A46" s="9" t="str">
        <f t="shared" si="22"/>
        <v/>
      </c>
      <c r="B46" s="42"/>
      <c r="C46" s="43"/>
      <c r="D46" s="101"/>
      <c r="E46" s="102"/>
      <c r="F46" s="102"/>
      <c r="G46" s="101"/>
      <c r="H46" s="103"/>
      <c r="I46" s="104"/>
      <c r="J46" s="103"/>
      <c r="K46" s="104"/>
      <c r="L46" s="103"/>
      <c r="M46" s="104"/>
      <c r="N46" s="103"/>
      <c r="O46" s="104"/>
      <c r="P46" s="12"/>
      <c r="Q46" s="84">
        <f t="shared" si="23"/>
        <v>0</v>
      </c>
      <c r="R46" s="84">
        <f t="shared" si="24"/>
        <v>0</v>
      </c>
      <c r="S46" s="56">
        <f t="shared" si="15"/>
        <v>0</v>
      </c>
      <c r="T46" s="56" t="str">
        <f t="shared" si="16"/>
        <v/>
      </c>
      <c r="U46" s="56" t="str">
        <f t="shared" si="25"/>
        <v>　</v>
      </c>
      <c r="V46" s="84">
        <f t="shared" si="26"/>
        <v>0</v>
      </c>
      <c r="W46" s="56" t="str">
        <f t="shared" si="27"/>
        <v/>
      </c>
      <c r="X46" s="56">
        <v>5</v>
      </c>
      <c r="Y46" s="56">
        <f t="shared" si="28"/>
        <v>0</v>
      </c>
      <c r="Z46" s="56" t="str">
        <f t="shared" si="17"/>
        <v/>
      </c>
      <c r="AA46" s="56" t="str">
        <f t="shared" si="18"/>
        <v/>
      </c>
      <c r="AB46" s="56" t="str">
        <f t="shared" si="19"/>
        <v/>
      </c>
      <c r="AC46" s="56" t="str">
        <f t="shared" si="29"/>
        <v/>
      </c>
      <c r="AD46" s="56" t="str">
        <f t="shared" si="30"/>
        <v/>
      </c>
      <c r="AE46" s="56" t="str">
        <f t="shared" si="31"/>
        <v/>
      </c>
      <c r="AF46" s="56" t="str">
        <f t="shared" si="32"/>
        <v/>
      </c>
      <c r="AG46" s="56" t="str">
        <f t="shared" si="33"/>
        <v/>
      </c>
      <c r="AH46" s="56" t="str">
        <f t="shared" si="34"/>
        <v/>
      </c>
      <c r="AI46" s="56" t="str">
        <f t="shared" si="35"/>
        <v>999:99.99</v>
      </c>
      <c r="AJ46" s="56" t="str">
        <f t="shared" si="36"/>
        <v>999:99.99</v>
      </c>
      <c r="AK46" s="56" t="str">
        <f t="shared" si="37"/>
        <v>999:99.99</v>
      </c>
      <c r="AL46" s="56" t="str">
        <f t="shared" si="38"/>
        <v>999:99.99</v>
      </c>
      <c r="AM46" s="4">
        <f t="shared" si="21"/>
        <v>0</v>
      </c>
    </row>
    <row r="47" spans="1:39" ht="20.100000000000001" customHeight="1" x14ac:dyDescent="0.15">
      <c r="A47" s="9" t="str">
        <f t="shared" si="22"/>
        <v/>
      </c>
      <c r="B47" s="42"/>
      <c r="C47" s="43"/>
      <c r="D47" s="101"/>
      <c r="E47" s="102"/>
      <c r="F47" s="102"/>
      <c r="G47" s="101"/>
      <c r="H47" s="103"/>
      <c r="I47" s="104"/>
      <c r="J47" s="103"/>
      <c r="K47" s="104"/>
      <c r="L47" s="103"/>
      <c r="M47" s="104"/>
      <c r="N47" s="103"/>
      <c r="O47" s="104"/>
      <c r="P47" s="12"/>
      <c r="Q47" s="84">
        <f t="shared" si="23"/>
        <v>0</v>
      </c>
      <c r="R47" s="84">
        <f t="shared" si="24"/>
        <v>0</v>
      </c>
      <c r="S47" s="56">
        <f t="shared" si="15"/>
        <v>0</v>
      </c>
      <c r="T47" s="56" t="str">
        <f t="shared" si="16"/>
        <v/>
      </c>
      <c r="U47" s="56" t="str">
        <f t="shared" si="25"/>
        <v>　</v>
      </c>
      <c r="V47" s="84">
        <f t="shared" si="26"/>
        <v>0</v>
      </c>
      <c r="W47" s="56" t="str">
        <f t="shared" si="27"/>
        <v/>
      </c>
      <c r="X47" s="56">
        <v>5</v>
      </c>
      <c r="Y47" s="56">
        <f t="shared" si="28"/>
        <v>0</v>
      </c>
      <c r="Z47" s="56" t="str">
        <f t="shared" si="17"/>
        <v/>
      </c>
      <c r="AA47" s="56" t="str">
        <f t="shared" si="18"/>
        <v/>
      </c>
      <c r="AB47" s="56" t="str">
        <f t="shared" si="19"/>
        <v/>
      </c>
      <c r="AC47" s="56" t="str">
        <f t="shared" si="29"/>
        <v/>
      </c>
      <c r="AD47" s="56" t="str">
        <f t="shared" si="30"/>
        <v/>
      </c>
      <c r="AE47" s="56" t="str">
        <f t="shared" si="31"/>
        <v/>
      </c>
      <c r="AF47" s="56" t="str">
        <f t="shared" si="32"/>
        <v/>
      </c>
      <c r="AG47" s="56" t="str">
        <f t="shared" si="33"/>
        <v/>
      </c>
      <c r="AH47" s="56" t="str">
        <f t="shared" si="34"/>
        <v/>
      </c>
      <c r="AI47" s="56" t="str">
        <f t="shared" si="35"/>
        <v>999:99.99</v>
      </c>
      <c r="AJ47" s="56" t="str">
        <f t="shared" si="36"/>
        <v>999:99.99</v>
      </c>
      <c r="AK47" s="56" t="str">
        <f t="shared" si="37"/>
        <v>999:99.99</v>
      </c>
      <c r="AL47" s="56" t="str">
        <f t="shared" si="38"/>
        <v>999:99.99</v>
      </c>
      <c r="AM47" s="4">
        <f t="shared" si="21"/>
        <v>0</v>
      </c>
    </row>
    <row r="48" spans="1:39" ht="20.100000000000001" customHeight="1" x14ac:dyDescent="0.15">
      <c r="A48" s="9" t="str">
        <f t="shared" si="22"/>
        <v/>
      </c>
      <c r="B48" s="42"/>
      <c r="C48" s="43"/>
      <c r="D48" s="101"/>
      <c r="E48" s="102"/>
      <c r="F48" s="102"/>
      <c r="G48" s="101"/>
      <c r="H48" s="103"/>
      <c r="I48" s="104"/>
      <c r="J48" s="103"/>
      <c r="K48" s="104"/>
      <c r="L48" s="103"/>
      <c r="M48" s="104"/>
      <c r="N48" s="103"/>
      <c r="O48" s="104"/>
      <c r="P48" s="12"/>
      <c r="Q48" s="84">
        <f t="shared" si="23"/>
        <v>0</v>
      </c>
      <c r="R48" s="84">
        <f t="shared" si="24"/>
        <v>0</v>
      </c>
      <c r="S48" s="56">
        <f t="shared" si="15"/>
        <v>0</v>
      </c>
      <c r="T48" s="56" t="str">
        <f t="shared" si="16"/>
        <v/>
      </c>
      <c r="U48" s="56" t="str">
        <f t="shared" si="25"/>
        <v>　</v>
      </c>
      <c r="V48" s="84">
        <f t="shared" si="26"/>
        <v>0</v>
      </c>
      <c r="W48" s="56" t="str">
        <f t="shared" si="27"/>
        <v/>
      </c>
      <c r="X48" s="56">
        <v>5</v>
      </c>
      <c r="Y48" s="56">
        <f t="shared" si="28"/>
        <v>0</v>
      </c>
      <c r="Z48" s="56" t="str">
        <f t="shared" si="17"/>
        <v/>
      </c>
      <c r="AA48" s="56" t="str">
        <f t="shared" si="18"/>
        <v/>
      </c>
      <c r="AB48" s="56" t="str">
        <f t="shared" si="19"/>
        <v/>
      </c>
      <c r="AC48" s="56" t="str">
        <f t="shared" si="29"/>
        <v/>
      </c>
      <c r="AD48" s="56" t="str">
        <f t="shared" si="30"/>
        <v/>
      </c>
      <c r="AE48" s="56" t="str">
        <f t="shared" si="31"/>
        <v/>
      </c>
      <c r="AF48" s="56" t="str">
        <f t="shared" si="32"/>
        <v/>
      </c>
      <c r="AG48" s="56" t="str">
        <f t="shared" si="33"/>
        <v/>
      </c>
      <c r="AH48" s="56" t="str">
        <f t="shared" si="34"/>
        <v/>
      </c>
      <c r="AI48" s="56" t="str">
        <f t="shared" si="35"/>
        <v>999:99.99</v>
      </c>
      <c r="AJ48" s="56" t="str">
        <f t="shared" si="36"/>
        <v>999:99.99</v>
      </c>
      <c r="AK48" s="56" t="str">
        <f t="shared" si="37"/>
        <v>999:99.99</v>
      </c>
      <c r="AL48" s="56" t="str">
        <f t="shared" si="38"/>
        <v>999:99.99</v>
      </c>
      <c r="AM48" s="4">
        <f t="shared" si="21"/>
        <v>0</v>
      </c>
    </row>
    <row r="49" spans="1:39" ht="20.100000000000001" customHeight="1" x14ac:dyDescent="0.15">
      <c r="A49" s="9" t="str">
        <f t="shared" si="22"/>
        <v/>
      </c>
      <c r="B49" s="42"/>
      <c r="C49" s="43"/>
      <c r="D49" s="101"/>
      <c r="E49" s="102"/>
      <c r="F49" s="102"/>
      <c r="G49" s="101"/>
      <c r="H49" s="103"/>
      <c r="I49" s="104"/>
      <c r="J49" s="103"/>
      <c r="K49" s="104"/>
      <c r="L49" s="103"/>
      <c r="M49" s="104"/>
      <c r="N49" s="103"/>
      <c r="O49" s="104"/>
      <c r="P49" s="12"/>
      <c r="Q49" s="84">
        <f t="shared" si="23"/>
        <v>0</v>
      </c>
      <c r="R49" s="84">
        <f t="shared" si="24"/>
        <v>0</v>
      </c>
      <c r="S49" s="56">
        <f t="shared" si="15"/>
        <v>0</v>
      </c>
      <c r="T49" s="56" t="str">
        <f t="shared" si="16"/>
        <v/>
      </c>
      <c r="U49" s="56" t="str">
        <f t="shared" si="25"/>
        <v>　</v>
      </c>
      <c r="V49" s="84">
        <f t="shared" si="26"/>
        <v>0</v>
      </c>
      <c r="W49" s="56" t="str">
        <f t="shared" si="27"/>
        <v/>
      </c>
      <c r="X49" s="56">
        <v>5</v>
      </c>
      <c r="Y49" s="56">
        <f t="shared" si="28"/>
        <v>0</v>
      </c>
      <c r="Z49" s="56" t="str">
        <f t="shared" si="17"/>
        <v/>
      </c>
      <c r="AA49" s="56" t="str">
        <f t="shared" si="18"/>
        <v/>
      </c>
      <c r="AB49" s="56" t="str">
        <f t="shared" si="19"/>
        <v/>
      </c>
      <c r="AC49" s="56" t="str">
        <f t="shared" si="29"/>
        <v/>
      </c>
      <c r="AD49" s="56" t="str">
        <f t="shared" si="30"/>
        <v/>
      </c>
      <c r="AE49" s="56" t="str">
        <f t="shared" si="31"/>
        <v/>
      </c>
      <c r="AF49" s="56" t="str">
        <f t="shared" si="32"/>
        <v/>
      </c>
      <c r="AG49" s="56" t="str">
        <f t="shared" si="33"/>
        <v/>
      </c>
      <c r="AH49" s="56" t="str">
        <f t="shared" si="34"/>
        <v/>
      </c>
      <c r="AI49" s="56" t="str">
        <f t="shared" si="35"/>
        <v>999:99.99</v>
      </c>
      <c r="AJ49" s="56" t="str">
        <f t="shared" si="36"/>
        <v>999:99.99</v>
      </c>
      <c r="AK49" s="56" t="str">
        <f t="shared" si="37"/>
        <v>999:99.99</v>
      </c>
      <c r="AL49" s="56" t="str">
        <f t="shared" si="38"/>
        <v>999:99.99</v>
      </c>
      <c r="AM49" s="4">
        <f t="shared" si="21"/>
        <v>0</v>
      </c>
    </row>
    <row r="50" spans="1:39" ht="20.100000000000001" customHeight="1" x14ac:dyDescent="0.15">
      <c r="A50" s="9" t="str">
        <f t="shared" si="22"/>
        <v/>
      </c>
      <c r="B50" s="42"/>
      <c r="C50" s="43"/>
      <c r="D50" s="101"/>
      <c r="E50" s="102"/>
      <c r="F50" s="102"/>
      <c r="G50" s="101"/>
      <c r="H50" s="103"/>
      <c r="I50" s="104"/>
      <c r="J50" s="103"/>
      <c r="K50" s="104"/>
      <c r="L50" s="103"/>
      <c r="M50" s="104"/>
      <c r="N50" s="103"/>
      <c r="O50" s="104"/>
      <c r="P50" s="12"/>
      <c r="Q50" s="84">
        <f t="shared" si="23"/>
        <v>0</v>
      </c>
      <c r="R50" s="84">
        <f t="shared" si="24"/>
        <v>0</v>
      </c>
      <c r="S50" s="56">
        <f t="shared" si="15"/>
        <v>0</v>
      </c>
      <c r="T50" s="56" t="str">
        <f t="shared" si="16"/>
        <v/>
      </c>
      <c r="U50" s="56" t="str">
        <f t="shared" si="25"/>
        <v>　</v>
      </c>
      <c r="V50" s="84">
        <f t="shared" si="26"/>
        <v>0</v>
      </c>
      <c r="W50" s="56" t="str">
        <f t="shared" si="27"/>
        <v/>
      </c>
      <c r="X50" s="56">
        <v>5</v>
      </c>
      <c r="Y50" s="56">
        <f t="shared" si="28"/>
        <v>0</v>
      </c>
      <c r="Z50" s="56" t="str">
        <f t="shared" si="17"/>
        <v/>
      </c>
      <c r="AA50" s="56" t="str">
        <f t="shared" si="18"/>
        <v/>
      </c>
      <c r="AB50" s="56" t="str">
        <f t="shared" si="19"/>
        <v/>
      </c>
      <c r="AC50" s="56" t="str">
        <f t="shared" si="29"/>
        <v/>
      </c>
      <c r="AD50" s="56" t="str">
        <f t="shared" si="30"/>
        <v/>
      </c>
      <c r="AE50" s="56" t="str">
        <f t="shared" si="31"/>
        <v/>
      </c>
      <c r="AF50" s="56" t="str">
        <f t="shared" si="32"/>
        <v/>
      </c>
      <c r="AG50" s="56" t="str">
        <f t="shared" si="33"/>
        <v/>
      </c>
      <c r="AH50" s="56" t="str">
        <f t="shared" si="34"/>
        <v/>
      </c>
      <c r="AI50" s="56" t="str">
        <f t="shared" si="35"/>
        <v>999:99.99</v>
      </c>
      <c r="AJ50" s="56" t="str">
        <f t="shared" si="36"/>
        <v>999:99.99</v>
      </c>
      <c r="AK50" s="56" t="str">
        <f t="shared" si="37"/>
        <v>999:99.99</v>
      </c>
      <c r="AL50" s="56" t="str">
        <f t="shared" si="38"/>
        <v>999:99.99</v>
      </c>
      <c r="AM50" s="4">
        <f t="shared" si="21"/>
        <v>0</v>
      </c>
    </row>
    <row r="51" spans="1:39" ht="20.100000000000001" customHeight="1" x14ac:dyDescent="0.15">
      <c r="A51" s="9" t="str">
        <f t="shared" si="22"/>
        <v/>
      </c>
      <c r="B51" s="42"/>
      <c r="C51" s="43"/>
      <c r="D51" s="101"/>
      <c r="E51" s="102"/>
      <c r="F51" s="102"/>
      <c r="G51" s="101"/>
      <c r="H51" s="103"/>
      <c r="I51" s="104"/>
      <c r="J51" s="103"/>
      <c r="K51" s="104"/>
      <c r="L51" s="103"/>
      <c r="M51" s="104"/>
      <c r="N51" s="103"/>
      <c r="O51" s="104"/>
      <c r="P51" s="12"/>
      <c r="Q51" s="84">
        <f t="shared" si="23"/>
        <v>0</v>
      </c>
      <c r="R51" s="84">
        <f t="shared" si="24"/>
        <v>0</v>
      </c>
      <c r="S51" s="56">
        <f t="shared" si="15"/>
        <v>0</v>
      </c>
      <c r="T51" s="56" t="str">
        <f t="shared" si="16"/>
        <v/>
      </c>
      <c r="U51" s="56" t="str">
        <f t="shared" si="25"/>
        <v>　</v>
      </c>
      <c r="V51" s="84">
        <f t="shared" si="26"/>
        <v>0</v>
      </c>
      <c r="W51" s="56" t="str">
        <f t="shared" si="27"/>
        <v/>
      </c>
      <c r="X51" s="56">
        <v>5</v>
      </c>
      <c r="Y51" s="56">
        <f t="shared" si="28"/>
        <v>0</v>
      </c>
      <c r="Z51" s="56" t="str">
        <f t="shared" si="17"/>
        <v/>
      </c>
      <c r="AA51" s="56" t="str">
        <f t="shared" si="18"/>
        <v/>
      </c>
      <c r="AB51" s="56" t="str">
        <f t="shared" si="19"/>
        <v/>
      </c>
      <c r="AC51" s="56" t="str">
        <f t="shared" si="29"/>
        <v/>
      </c>
      <c r="AD51" s="56" t="str">
        <f t="shared" si="30"/>
        <v/>
      </c>
      <c r="AE51" s="56" t="str">
        <f t="shared" si="31"/>
        <v/>
      </c>
      <c r="AF51" s="56" t="str">
        <f t="shared" si="32"/>
        <v/>
      </c>
      <c r="AG51" s="56" t="str">
        <f t="shared" si="33"/>
        <v/>
      </c>
      <c r="AH51" s="56" t="str">
        <f t="shared" si="34"/>
        <v/>
      </c>
      <c r="AI51" s="56" t="str">
        <f t="shared" si="35"/>
        <v>999:99.99</v>
      </c>
      <c r="AJ51" s="56" t="str">
        <f t="shared" si="36"/>
        <v>999:99.99</v>
      </c>
      <c r="AK51" s="56" t="str">
        <f t="shared" si="37"/>
        <v>999:99.99</v>
      </c>
      <c r="AL51" s="56" t="str">
        <f t="shared" si="38"/>
        <v>999:99.99</v>
      </c>
      <c r="AM51" s="4">
        <f t="shared" si="21"/>
        <v>0</v>
      </c>
    </row>
    <row r="52" spans="1:39" ht="20.100000000000001" customHeight="1" x14ac:dyDescent="0.15">
      <c r="A52" s="9" t="str">
        <f t="shared" si="22"/>
        <v/>
      </c>
      <c r="B52" s="42"/>
      <c r="C52" s="43"/>
      <c r="D52" s="101"/>
      <c r="E52" s="102"/>
      <c r="F52" s="102"/>
      <c r="G52" s="101"/>
      <c r="H52" s="103"/>
      <c r="I52" s="104"/>
      <c r="J52" s="103"/>
      <c r="K52" s="104"/>
      <c r="L52" s="103"/>
      <c r="M52" s="104"/>
      <c r="N52" s="103"/>
      <c r="O52" s="104"/>
      <c r="P52" s="12"/>
      <c r="Q52" s="84">
        <f t="shared" si="23"/>
        <v>0</v>
      </c>
      <c r="R52" s="84">
        <f t="shared" si="24"/>
        <v>0</v>
      </c>
      <c r="S52" s="56">
        <f t="shared" si="15"/>
        <v>0</v>
      </c>
      <c r="T52" s="56" t="str">
        <f t="shared" si="16"/>
        <v/>
      </c>
      <c r="U52" s="56" t="str">
        <f t="shared" si="25"/>
        <v>　</v>
      </c>
      <c r="V52" s="84">
        <f t="shared" si="26"/>
        <v>0</v>
      </c>
      <c r="W52" s="56" t="str">
        <f t="shared" si="27"/>
        <v/>
      </c>
      <c r="X52" s="56">
        <v>5</v>
      </c>
      <c r="Y52" s="56">
        <f t="shared" si="28"/>
        <v>0</v>
      </c>
      <c r="Z52" s="56" t="str">
        <f t="shared" si="17"/>
        <v/>
      </c>
      <c r="AA52" s="56" t="str">
        <f t="shared" si="18"/>
        <v/>
      </c>
      <c r="AB52" s="56" t="str">
        <f t="shared" si="19"/>
        <v/>
      </c>
      <c r="AC52" s="56" t="str">
        <f t="shared" si="29"/>
        <v/>
      </c>
      <c r="AD52" s="56" t="str">
        <f t="shared" si="30"/>
        <v/>
      </c>
      <c r="AE52" s="56" t="str">
        <f t="shared" si="31"/>
        <v/>
      </c>
      <c r="AF52" s="56" t="str">
        <f t="shared" si="32"/>
        <v/>
      </c>
      <c r="AG52" s="56" t="str">
        <f t="shared" si="33"/>
        <v/>
      </c>
      <c r="AH52" s="56" t="str">
        <f t="shared" si="34"/>
        <v/>
      </c>
      <c r="AI52" s="56" t="str">
        <f t="shared" si="35"/>
        <v>999:99.99</v>
      </c>
      <c r="AJ52" s="56" t="str">
        <f t="shared" si="36"/>
        <v>999:99.99</v>
      </c>
      <c r="AK52" s="56" t="str">
        <f t="shared" si="37"/>
        <v>999:99.99</v>
      </c>
      <c r="AL52" s="56" t="str">
        <f t="shared" si="38"/>
        <v>999:99.99</v>
      </c>
      <c r="AM52" s="4">
        <f t="shared" si="21"/>
        <v>0</v>
      </c>
    </row>
    <row r="53" spans="1:39" ht="20.100000000000001" customHeight="1" x14ac:dyDescent="0.15">
      <c r="A53" s="9" t="str">
        <f t="shared" si="22"/>
        <v/>
      </c>
      <c r="B53" s="42"/>
      <c r="C53" s="43"/>
      <c r="D53" s="101"/>
      <c r="E53" s="102"/>
      <c r="F53" s="102"/>
      <c r="G53" s="101"/>
      <c r="H53" s="103"/>
      <c r="I53" s="104"/>
      <c r="J53" s="103"/>
      <c r="K53" s="104"/>
      <c r="L53" s="103"/>
      <c r="M53" s="104"/>
      <c r="N53" s="103"/>
      <c r="O53" s="104"/>
      <c r="P53" s="12"/>
      <c r="Q53" s="84">
        <f t="shared" si="23"/>
        <v>0</v>
      </c>
      <c r="R53" s="84">
        <f t="shared" si="24"/>
        <v>0</v>
      </c>
      <c r="S53" s="56">
        <f t="shared" si="15"/>
        <v>0</v>
      </c>
      <c r="T53" s="56" t="str">
        <f t="shared" si="16"/>
        <v/>
      </c>
      <c r="U53" s="56" t="str">
        <f t="shared" si="25"/>
        <v>　</v>
      </c>
      <c r="V53" s="84">
        <f t="shared" si="26"/>
        <v>0</v>
      </c>
      <c r="W53" s="56" t="str">
        <f t="shared" si="27"/>
        <v/>
      </c>
      <c r="X53" s="56">
        <v>5</v>
      </c>
      <c r="Y53" s="56">
        <f t="shared" si="28"/>
        <v>0</v>
      </c>
      <c r="Z53" s="56" t="str">
        <f t="shared" si="17"/>
        <v/>
      </c>
      <c r="AA53" s="56" t="str">
        <f t="shared" si="18"/>
        <v/>
      </c>
      <c r="AB53" s="56" t="str">
        <f t="shared" si="19"/>
        <v/>
      </c>
      <c r="AC53" s="56" t="str">
        <f t="shared" si="29"/>
        <v/>
      </c>
      <c r="AD53" s="56" t="str">
        <f t="shared" si="30"/>
        <v/>
      </c>
      <c r="AE53" s="56" t="str">
        <f t="shared" si="31"/>
        <v/>
      </c>
      <c r="AF53" s="56" t="str">
        <f t="shared" si="32"/>
        <v/>
      </c>
      <c r="AG53" s="56" t="str">
        <f t="shared" si="33"/>
        <v/>
      </c>
      <c r="AH53" s="56" t="str">
        <f t="shared" si="34"/>
        <v/>
      </c>
      <c r="AI53" s="56" t="str">
        <f t="shared" si="35"/>
        <v>999:99.99</v>
      </c>
      <c r="AJ53" s="56" t="str">
        <f t="shared" si="36"/>
        <v>999:99.99</v>
      </c>
      <c r="AK53" s="56" t="str">
        <f t="shared" si="37"/>
        <v>999:99.99</v>
      </c>
      <c r="AL53" s="56" t="str">
        <f t="shared" si="38"/>
        <v>999:99.99</v>
      </c>
      <c r="AM53" s="4">
        <f t="shared" si="21"/>
        <v>0</v>
      </c>
    </row>
    <row r="54" spans="1:39" ht="20.100000000000001" customHeight="1" x14ac:dyDescent="0.15">
      <c r="A54" s="9" t="str">
        <f t="shared" si="22"/>
        <v/>
      </c>
      <c r="B54" s="42"/>
      <c r="C54" s="43"/>
      <c r="D54" s="101"/>
      <c r="E54" s="102"/>
      <c r="F54" s="102"/>
      <c r="G54" s="101"/>
      <c r="H54" s="103"/>
      <c r="I54" s="104"/>
      <c r="J54" s="103"/>
      <c r="K54" s="104"/>
      <c r="L54" s="103"/>
      <c r="M54" s="104"/>
      <c r="N54" s="103"/>
      <c r="O54" s="104"/>
      <c r="P54" s="12"/>
      <c r="Q54" s="84">
        <f t="shared" si="23"/>
        <v>0</v>
      </c>
      <c r="R54" s="84">
        <f t="shared" si="24"/>
        <v>0</v>
      </c>
      <c r="S54" s="56">
        <f t="shared" si="15"/>
        <v>0</v>
      </c>
      <c r="T54" s="56" t="str">
        <f t="shared" si="16"/>
        <v/>
      </c>
      <c r="U54" s="56" t="str">
        <f t="shared" si="25"/>
        <v>　</v>
      </c>
      <c r="V54" s="84">
        <f t="shared" si="26"/>
        <v>0</v>
      </c>
      <c r="W54" s="56" t="str">
        <f t="shared" si="27"/>
        <v/>
      </c>
      <c r="X54" s="56">
        <v>5</v>
      </c>
      <c r="Y54" s="56">
        <f t="shared" si="28"/>
        <v>0</v>
      </c>
      <c r="Z54" s="56" t="str">
        <f t="shared" si="17"/>
        <v/>
      </c>
      <c r="AA54" s="56" t="str">
        <f t="shared" si="18"/>
        <v/>
      </c>
      <c r="AB54" s="56" t="str">
        <f t="shared" si="19"/>
        <v/>
      </c>
      <c r="AC54" s="56" t="str">
        <f t="shared" si="29"/>
        <v/>
      </c>
      <c r="AD54" s="56" t="str">
        <f t="shared" si="30"/>
        <v/>
      </c>
      <c r="AE54" s="56" t="str">
        <f t="shared" si="31"/>
        <v/>
      </c>
      <c r="AF54" s="56" t="str">
        <f t="shared" si="32"/>
        <v/>
      </c>
      <c r="AG54" s="56" t="str">
        <f t="shared" si="33"/>
        <v/>
      </c>
      <c r="AH54" s="56" t="str">
        <f t="shared" si="34"/>
        <v/>
      </c>
      <c r="AI54" s="56" t="str">
        <f t="shared" si="35"/>
        <v>999:99.99</v>
      </c>
      <c r="AJ54" s="56" t="str">
        <f t="shared" si="36"/>
        <v>999:99.99</v>
      </c>
      <c r="AK54" s="56" t="str">
        <f t="shared" si="37"/>
        <v>999:99.99</v>
      </c>
      <c r="AL54" s="56" t="str">
        <f t="shared" si="38"/>
        <v>999:99.99</v>
      </c>
      <c r="AM54" s="4">
        <f t="shared" si="21"/>
        <v>0</v>
      </c>
    </row>
    <row r="55" spans="1:39" ht="20.100000000000001" customHeight="1" x14ac:dyDescent="0.15">
      <c r="A55" s="9" t="str">
        <f t="shared" si="22"/>
        <v/>
      </c>
      <c r="B55" s="42"/>
      <c r="C55" s="43"/>
      <c r="D55" s="101"/>
      <c r="E55" s="102"/>
      <c r="F55" s="102"/>
      <c r="G55" s="101"/>
      <c r="H55" s="103"/>
      <c r="I55" s="104"/>
      <c r="J55" s="103"/>
      <c r="K55" s="104"/>
      <c r="L55" s="103"/>
      <c r="M55" s="104"/>
      <c r="N55" s="103"/>
      <c r="O55" s="104"/>
      <c r="P55" s="12"/>
      <c r="Q55" s="84">
        <f t="shared" si="23"/>
        <v>0</v>
      </c>
      <c r="R55" s="84">
        <f t="shared" si="24"/>
        <v>0</v>
      </c>
      <c r="S55" s="56">
        <f t="shared" si="15"/>
        <v>0</v>
      </c>
      <c r="T55" s="56" t="str">
        <f t="shared" si="16"/>
        <v/>
      </c>
      <c r="U55" s="56" t="str">
        <f t="shared" si="25"/>
        <v>　</v>
      </c>
      <c r="V55" s="84">
        <f t="shared" si="26"/>
        <v>0</v>
      </c>
      <c r="W55" s="56" t="str">
        <f t="shared" si="27"/>
        <v/>
      </c>
      <c r="X55" s="56">
        <v>5</v>
      </c>
      <c r="Y55" s="56">
        <f t="shared" si="28"/>
        <v>0</v>
      </c>
      <c r="Z55" s="56" t="str">
        <f t="shared" si="17"/>
        <v/>
      </c>
      <c r="AA55" s="56" t="str">
        <f t="shared" si="18"/>
        <v/>
      </c>
      <c r="AB55" s="56" t="str">
        <f t="shared" si="19"/>
        <v/>
      </c>
      <c r="AC55" s="56" t="str">
        <f t="shared" si="29"/>
        <v/>
      </c>
      <c r="AD55" s="56" t="str">
        <f t="shared" si="30"/>
        <v/>
      </c>
      <c r="AE55" s="56" t="str">
        <f t="shared" si="31"/>
        <v/>
      </c>
      <c r="AF55" s="56" t="str">
        <f t="shared" si="32"/>
        <v/>
      </c>
      <c r="AG55" s="56" t="str">
        <f t="shared" si="33"/>
        <v/>
      </c>
      <c r="AH55" s="56" t="str">
        <f t="shared" si="34"/>
        <v/>
      </c>
      <c r="AI55" s="56" t="str">
        <f t="shared" si="35"/>
        <v>999:99.99</v>
      </c>
      <c r="AJ55" s="56" t="str">
        <f t="shared" si="36"/>
        <v>999:99.99</v>
      </c>
      <c r="AK55" s="56" t="str">
        <f t="shared" si="37"/>
        <v>999:99.99</v>
      </c>
      <c r="AL55" s="56" t="str">
        <f t="shared" si="38"/>
        <v>999:99.99</v>
      </c>
      <c r="AM55" s="4">
        <f t="shared" si="21"/>
        <v>0</v>
      </c>
    </row>
    <row r="56" spans="1:39" ht="20.100000000000001" customHeight="1" x14ac:dyDescent="0.15">
      <c r="A56" s="9" t="str">
        <f t="shared" si="22"/>
        <v/>
      </c>
      <c r="B56" s="42"/>
      <c r="C56" s="43"/>
      <c r="D56" s="101"/>
      <c r="E56" s="102"/>
      <c r="F56" s="102"/>
      <c r="G56" s="101"/>
      <c r="H56" s="103"/>
      <c r="I56" s="104"/>
      <c r="J56" s="103"/>
      <c r="K56" s="104"/>
      <c r="L56" s="103"/>
      <c r="M56" s="104"/>
      <c r="N56" s="103"/>
      <c r="O56" s="104"/>
      <c r="P56" s="12"/>
      <c r="Q56" s="84">
        <f t="shared" si="23"/>
        <v>0</v>
      </c>
      <c r="R56" s="84">
        <f t="shared" si="24"/>
        <v>0</v>
      </c>
      <c r="S56" s="56">
        <f t="shared" si="15"/>
        <v>0</v>
      </c>
      <c r="T56" s="56" t="str">
        <f t="shared" si="16"/>
        <v/>
      </c>
      <c r="U56" s="56" t="str">
        <f t="shared" si="25"/>
        <v>　</v>
      </c>
      <c r="V56" s="84">
        <f t="shared" si="26"/>
        <v>0</v>
      </c>
      <c r="W56" s="56" t="str">
        <f t="shared" si="27"/>
        <v/>
      </c>
      <c r="X56" s="56">
        <v>5</v>
      </c>
      <c r="Y56" s="56">
        <f t="shared" si="28"/>
        <v>0</v>
      </c>
      <c r="Z56" s="56" t="str">
        <f t="shared" si="17"/>
        <v/>
      </c>
      <c r="AA56" s="56" t="str">
        <f t="shared" si="18"/>
        <v/>
      </c>
      <c r="AB56" s="56" t="str">
        <f t="shared" si="19"/>
        <v/>
      </c>
      <c r="AC56" s="56" t="str">
        <f t="shared" si="29"/>
        <v/>
      </c>
      <c r="AD56" s="56" t="str">
        <f t="shared" si="30"/>
        <v/>
      </c>
      <c r="AE56" s="56" t="str">
        <f t="shared" si="31"/>
        <v/>
      </c>
      <c r="AF56" s="56" t="str">
        <f t="shared" si="32"/>
        <v/>
      </c>
      <c r="AG56" s="56" t="str">
        <f t="shared" si="33"/>
        <v/>
      </c>
      <c r="AH56" s="56" t="str">
        <f t="shared" si="34"/>
        <v/>
      </c>
      <c r="AI56" s="56" t="str">
        <f t="shared" si="35"/>
        <v>999:99.99</v>
      </c>
      <c r="AJ56" s="56" t="str">
        <f t="shared" si="36"/>
        <v>999:99.99</v>
      </c>
      <c r="AK56" s="56" t="str">
        <f t="shared" si="37"/>
        <v>999:99.99</v>
      </c>
      <c r="AL56" s="56" t="str">
        <f t="shared" si="38"/>
        <v>999:99.99</v>
      </c>
      <c r="AM56" s="4">
        <f t="shared" si="21"/>
        <v>0</v>
      </c>
    </row>
    <row r="57" spans="1:39" ht="20.100000000000001" customHeight="1" x14ac:dyDescent="0.15">
      <c r="A57" s="9" t="str">
        <f t="shared" si="22"/>
        <v/>
      </c>
      <c r="B57" s="42"/>
      <c r="C57" s="43"/>
      <c r="D57" s="101"/>
      <c r="E57" s="102"/>
      <c r="F57" s="102"/>
      <c r="G57" s="101"/>
      <c r="H57" s="103"/>
      <c r="I57" s="104"/>
      <c r="J57" s="103"/>
      <c r="K57" s="104"/>
      <c r="L57" s="103"/>
      <c r="M57" s="104"/>
      <c r="N57" s="103"/>
      <c r="O57" s="104"/>
      <c r="P57" s="12"/>
      <c r="Q57" s="84">
        <f t="shared" si="23"/>
        <v>0</v>
      </c>
      <c r="R57" s="84">
        <f t="shared" si="24"/>
        <v>0</v>
      </c>
      <c r="S57" s="56">
        <f t="shared" si="15"/>
        <v>0</v>
      </c>
      <c r="T57" s="56" t="str">
        <f t="shared" si="16"/>
        <v/>
      </c>
      <c r="U57" s="56" t="str">
        <f t="shared" si="25"/>
        <v>　</v>
      </c>
      <c r="V57" s="84">
        <f t="shared" si="26"/>
        <v>0</v>
      </c>
      <c r="W57" s="56" t="str">
        <f t="shared" si="27"/>
        <v/>
      </c>
      <c r="X57" s="56">
        <v>5</v>
      </c>
      <c r="Y57" s="56">
        <f t="shared" si="28"/>
        <v>0</v>
      </c>
      <c r="Z57" s="56" t="str">
        <f t="shared" si="17"/>
        <v/>
      </c>
      <c r="AA57" s="56" t="str">
        <f t="shared" si="18"/>
        <v/>
      </c>
      <c r="AB57" s="56" t="str">
        <f t="shared" si="19"/>
        <v/>
      </c>
      <c r="AC57" s="56" t="str">
        <f t="shared" si="29"/>
        <v/>
      </c>
      <c r="AD57" s="56" t="str">
        <f t="shared" si="30"/>
        <v/>
      </c>
      <c r="AE57" s="56" t="str">
        <f t="shared" si="31"/>
        <v/>
      </c>
      <c r="AF57" s="56" t="str">
        <f t="shared" si="32"/>
        <v/>
      </c>
      <c r="AG57" s="56" t="str">
        <f t="shared" si="33"/>
        <v/>
      </c>
      <c r="AH57" s="56" t="str">
        <f t="shared" si="34"/>
        <v/>
      </c>
      <c r="AI57" s="56" t="str">
        <f t="shared" si="35"/>
        <v>999:99.99</v>
      </c>
      <c r="AJ57" s="56" t="str">
        <f t="shared" si="36"/>
        <v>999:99.99</v>
      </c>
      <c r="AK57" s="56" t="str">
        <f t="shared" si="37"/>
        <v>999:99.99</v>
      </c>
      <c r="AL57" s="56" t="str">
        <f t="shared" si="38"/>
        <v>999:99.99</v>
      </c>
      <c r="AM57" s="4">
        <f t="shared" si="21"/>
        <v>0</v>
      </c>
    </row>
    <row r="58" spans="1:39" ht="20.100000000000001" customHeight="1" x14ac:dyDescent="0.15">
      <c r="A58" s="9" t="str">
        <f t="shared" si="22"/>
        <v/>
      </c>
      <c r="B58" s="42"/>
      <c r="C58" s="43"/>
      <c r="D58" s="101"/>
      <c r="E58" s="102"/>
      <c r="F58" s="102"/>
      <c r="G58" s="101"/>
      <c r="H58" s="103"/>
      <c r="I58" s="104"/>
      <c r="J58" s="103"/>
      <c r="K58" s="104"/>
      <c r="L58" s="103"/>
      <c r="M58" s="104"/>
      <c r="N58" s="103"/>
      <c r="O58" s="104"/>
      <c r="P58" s="12"/>
      <c r="Q58" s="84">
        <f t="shared" si="23"/>
        <v>0</v>
      </c>
      <c r="R58" s="84">
        <f t="shared" si="24"/>
        <v>0</v>
      </c>
      <c r="S58" s="56">
        <f t="shared" si="15"/>
        <v>0</v>
      </c>
      <c r="T58" s="56" t="str">
        <f t="shared" si="16"/>
        <v/>
      </c>
      <c r="U58" s="56" t="str">
        <f t="shared" si="25"/>
        <v>　</v>
      </c>
      <c r="V58" s="84">
        <f t="shared" si="26"/>
        <v>0</v>
      </c>
      <c r="W58" s="56" t="str">
        <f t="shared" si="27"/>
        <v/>
      </c>
      <c r="X58" s="56">
        <v>5</v>
      </c>
      <c r="Y58" s="56">
        <f t="shared" si="28"/>
        <v>0</v>
      </c>
      <c r="Z58" s="56" t="str">
        <f t="shared" si="17"/>
        <v/>
      </c>
      <c r="AA58" s="56" t="str">
        <f t="shared" si="18"/>
        <v/>
      </c>
      <c r="AB58" s="56" t="str">
        <f t="shared" si="19"/>
        <v/>
      </c>
      <c r="AC58" s="56" t="str">
        <f t="shared" si="29"/>
        <v/>
      </c>
      <c r="AD58" s="56" t="str">
        <f t="shared" si="30"/>
        <v/>
      </c>
      <c r="AE58" s="56" t="str">
        <f t="shared" si="31"/>
        <v/>
      </c>
      <c r="AF58" s="56" t="str">
        <f t="shared" si="32"/>
        <v/>
      </c>
      <c r="AG58" s="56" t="str">
        <f t="shared" si="33"/>
        <v/>
      </c>
      <c r="AH58" s="56" t="str">
        <f t="shared" si="34"/>
        <v/>
      </c>
      <c r="AI58" s="56" t="str">
        <f t="shared" si="35"/>
        <v>999:99.99</v>
      </c>
      <c r="AJ58" s="56" t="str">
        <f t="shared" si="36"/>
        <v>999:99.99</v>
      </c>
      <c r="AK58" s="56" t="str">
        <f t="shared" si="37"/>
        <v>999:99.99</v>
      </c>
      <c r="AL58" s="56" t="str">
        <f t="shared" si="38"/>
        <v>999:99.99</v>
      </c>
      <c r="AM58" s="4">
        <f t="shared" si="21"/>
        <v>0</v>
      </c>
    </row>
    <row r="59" spans="1:39" ht="20.100000000000001" customHeight="1" x14ac:dyDescent="0.15">
      <c r="A59" s="9" t="str">
        <f t="shared" si="22"/>
        <v/>
      </c>
      <c r="B59" s="42"/>
      <c r="C59" s="43"/>
      <c r="D59" s="101"/>
      <c r="E59" s="102"/>
      <c r="F59" s="102"/>
      <c r="G59" s="101"/>
      <c r="H59" s="103"/>
      <c r="I59" s="104"/>
      <c r="J59" s="103"/>
      <c r="K59" s="104"/>
      <c r="L59" s="103"/>
      <c r="M59" s="104"/>
      <c r="N59" s="103"/>
      <c r="O59" s="104"/>
      <c r="P59" s="12"/>
      <c r="Q59" s="84">
        <f t="shared" si="23"/>
        <v>0</v>
      </c>
      <c r="R59" s="84">
        <f t="shared" si="24"/>
        <v>0</v>
      </c>
      <c r="S59" s="56">
        <f t="shared" si="15"/>
        <v>0</v>
      </c>
      <c r="T59" s="56" t="str">
        <f t="shared" si="16"/>
        <v/>
      </c>
      <c r="U59" s="56" t="str">
        <f t="shared" si="25"/>
        <v>　</v>
      </c>
      <c r="V59" s="84">
        <f t="shared" si="26"/>
        <v>0</v>
      </c>
      <c r="W59" s="56" t="str">
        <f t="shared" si="27"/>
        <v/>
      </c>
      <c r="X59" s="56">
        <v>5</v>
      </c>
      <c r="Y59" s="56">
        <f t="shared" si="28"/>
        <v>0</v>
      </c>
      <c r="Z59" s="56" t="str">
        <f t="shared" si="17"/>
        <v/>
      </c>
      <c r="AA59" s="56" t="str">
        <f t="shared" si="18"/>
        <v/>
      </c>
      <c r="AB59" s="56" t="str">
        <f t="shared" si="19"/>
        <v/>
      </c>
      <c r="AC59" s="56" t="str">
        <f t="shared" si="29"/>
        <v/>
      </c>
      <c r="AD59" s="56" t="str">
        <f t="shared" si="30"/>
        <v/>
      </c>
      <c r="AE59" s="56" t="str">
        <f t="shared" si="31"/>
        <v/>
      </c>
      <c r="AF59" s="56" t="str">
        <f t="shared" si="32"/>
        <v/>
      </c>
      <c r="AG59" s="56" t="str">
        <f t="shared" si="33"/>
        <v/>
      </c>
      <c r="AH59" s="56" t="str">
        <f t="shared" si="34"/>
        <v/>
      </c>
      <c r="AI59" s="56" t="str">
        <f t="shared" si="35"/>
        <v>999:99.99</v>
      </c>
      <c r="AJ59" s="56" t="str">
        <f t="shared" si="36"/>
        <v>999:99.99</v>
      </c>
      <c r="AK59" s="56" t="str">
        <f t="shared" si="37"/>
        <v>999:99.99</v>
      </c>
      <c r="AL59" s="56" t="str">
        <f t="shared" si="38"/>
        <v>999:99.99</v>
      </c>
      <c r="AM59" s="4">
        <f t="shared" si="21"/>
        <v>0</v>
      </c>
    </row>
    <row r="60" spans="1:39" ht="20.100000000000001" customHeight="1" x14ac:dyDescent="0.15">
      <c r="A60" s="9" t="str">
        <f t="shared" si="22"/>
        <v/>
      </c>
      <c r="B60" s="42"/>
      <c r="C60" s="43"/>
      <c r="D60" s="101"/>
      <c r="E60" s="102"/>
      <c r="F60" s="102"/>
      <c r="G60" s="101"/>
      <c r="H60" s="103"/>
      <c r="I60" s="104"/>
      <c r="J60" s="103"/>
      <c r="K60" s="104"/>
      <c r="L60" s="103"/>
      <c r="M60" s="104"/>
      <c r="N60" s="103"/>
      <c r="O60" s="104"/>
      <c r="P60" s="12"/>
      <c r="Q60" s="84">
        <f t="shared" si="23"/>
        <v>0</v>
      </c>
      <c r="R60" s="84">
        <f t="shared" si="24"/>
        <v>0</v>
      </c>
      <c r="S60" s="56">
        <f t="shared" si="15"/>
        <v>0</v>
      </c>
      <c r="T60" s="56" t="str">
        <f t="shared" si="16"/>
        <v/>
      </c>
      <c r="U60" s="56" t="str">
        <f t="shared" si="25"/>
        <v>　</v>
      </c>
      <c r="V60" s="84">
        <f t="shared" si="26"/>
        <v>0</v>
      </c>
      <c r="W60" s="56" t="str">
        <f t="shared" si="27"/>
        <v/>
      </c>
      <c r="X60" s="56">
        <v>5</v>
      </c>
      <c r="Y60" s="56">
        <f t="shared" si="28"/>
        <v>0</v>
      </c>
      <c r="Z60" s="56" t="str">
        <f t="shared" si="17"/>
        <v/>
      </c>
      <c r="AA60" s="56" t="str">
        <f t="shared" si="18"/>
        <v/>
      </c>
      <c r="AB60" s="56" t="str">
        <f t="shared" si="19"/>
        <v/>
      </c>
      <c r="AC60" s="56" t="str">
        <f t="shared" si="29"/>
        <v/>
      </c>
      <c r="AD60" s="56" t="str">
        <f t="shared" si="30"/>
        <v/>
      </c>
      <c r="AE60" s="56" t="str">
        <f t="shared" si="31"/>
        <v/>
      </c>
      <c r="AF60" s="56" t="str">
        <f t="shared" si="32"/>
        <v/>
      </c>
      <c r="AG60" s="56" t="str">
        <f t="shared" si="33"/>
        <v/>
      </c>
      <c r="AH60" s="56" t="str">
        <f t="shared" si="34"/>
        <v/>
      </c>
      <c r="AI60" s="56" t="str">
        <f t="shared" si="35"/>
        <v>999:99.99</v>
      </c>
      <c r="AJ60" s="56" t="str">
        <f t="shared" si="36"/>
        <v>999:99.99</v>
      </c>
      <c r="AK60" s="56" t="str">
        <f t="shared" si="37"/>
        <v>999:99.99</v>
      </c>
      <c r="AL60" s="56" t="str">
        <f t="shared" si="38"/>
        <v>999:99.99</v>
      </c>
      <c r="AM60" s="4">
        <f t="shared" si="21"/>
        <v>0</v>
      </c>
    </row>
    <row r="61" spans="1:39" ht="20.100000000000001" customHeight="1" x14ac:dyDescent="0.15">
      <c r="A61" s="9" t="str">
        <f t="shared" si="22"/>
        <v/>
      </c>
      <c r="B61" s="42"/>
      <c r="C61" s="43"/>
      <c r="D61" s="101"/>
      <c r="E61" s="102"/>
      <c r="F61" s="102"/>
      <c r="G61" s="101"/>
      <c r="H61" s="103"/>
      <c r="I61" s="104"/>
      <c r="J61" s="103"/>
      <c r="K61" s="104"/>
      <c r="L61" s="103"/>
      <c r="M61" s="104"/>
      <c r="N61" s="103"/>
      <c r="O61" s="104"/>
      <c r="P61" s="12"/>
      <c r="Q61" s="84">
        <f t="shared" si="23"/>
        <v>0</v>
      </c>
      <c r="R61" s="84">
        <f t="shared" si="24"/>
        <v>0</v>
      </c>
      <c r="S61" s="56">
        <f t="shared" si="15"/>
        <v>0</v>
      </c>
      <c r="T61" s="56" t="str">
        <f t="shared" si="16"/>
        <v/>
      </c>
      <c r="U61" s="56" t="str">
        <f t="shared" si="25"/>
        <v>　</v>
      </c>
      <c r="V61" s="84">
        <f t="shared" si="26"/>
        <v>0</v>
      </c>
      <c r="W61" s="56" t="str">
        <f t="shared" si="27"/>
        <v/>
      </c>
      <c r="X61" s="56">
        <v>5</v>
      </c>
      <c r="Y61" s="56">
        <f t="shared" si="28"/>
        <v>0</v>
      </c>
      <c r="Z61" s="56" t="str">
        <f t="shared" si="17"/>
        <v/>
      </c>
      <c r="AA61" s="56" t="str">
        <f t="shared" si="18"/>
        <v/>
      </c>
      <c r="AB61" s="56" t="str">
        <f t="shared" si="19"/>
        <v/>
      </c>
      <c r="AC61" s="56" t="str">
        <f t="shared" si="29"/>
        <v/>
      </c>
      <c r="AD61" s="56" t="str">
        <f t="shared" si="30"/>
        <v/>
      </c>
      <c r="AE61" s="56" t="str">
        <f t="shared" si="31"/>
        <v/>
      </c>
      <c r="AF61" s="56" t="str">
        <f t="shared" si="32"/>
        <v/>
      </c>
      <c r="AG61" s="56" t="str">
        <f t="shared" si="33"/>
        <v/>
      </c>
      <c r="AH61" s="56" t="str">
        <f t="shared" si="34"/>
        <v/>
      </c>
      <c r="AI61" s="56" t="str">
        <f t="shared" si="35"/>
        <v>999:99.99</v>
      </c>
      <c r="AJ61" s="56" t="str">
        <f t="shared" si="36"/>
        <v>999:99.99</v>
      </c>
      <c r="AK61" s="56" t="str">
        <f t="shared" si="37"/>
        <v>999:99.99</v>
      </c>
      <c r="AL61" s="56" t="str">
        <f t="shared" si="38"/>
        <v>999:99.99</v>
      </c>
      <c r="AM61" s="4">
        <f t="shared" si="21"/>
        <v>0</v>
      </c>
    </row>
    <row r="62" spans="1:39" ht="20.100000000000001" customHeight="1" x14ac:dyDescent="0.15">
      <c r="A62" s="9" t="str">
        <f t="shared" si="22"/>
        <v/>
      </c>
      <c r="B62" s="42"/>
      <c r="C62" s="43"/>
      <c r="D62" s="101"/>
      <c r="E62" s="102"/>
      <c r="F62" s="102"/>
      <c r="G62" s="101"/>
      <c r="H62" s="103"/>
      <c r="I62" s="104"/>
      <c r="J62" s="103"/>
      <c r="K62" s="104"/>
      <c r="L62" s="103"/>
      <c r="M62" s="104"/>
      <c r="N62" s="103"/>
      <c r="O62" s="104"/>
      <c r="P62" s="12"/>
      <c r="Q62" s="84">
        <f t="shared" si="23"/>
        <v>0</v>
      </c>
      <c r="R62" s="84">
        <f t="shared" si="24"/>
        <v>0</v>
      </c>
      <c r="S62" s="56">
        <f t="shared" si="15"/>
        <v>0</v>
      </c>
      <c r="T62" s="56" t="str">
        <f t="shared" si="16"/>
        <v/>
      </c>
      <c r="U62" s="56" t="str">
        <f t="shared" si="25"/>
        <v>　</v>
      </c>
      <c r="V62" s="84">
        <f t="shared" si="26"/>
        <v>0</v>
      </c>
      <c r="W62" s="56" t="str">
        <f t="shared" si="27"/>
        <v/>
      </c>
      <c r="X62" s="56">
        <v>5</v>
      </c>
      <c r="Y62" s="56">
        <f t="shared" si="28"/>
        <v>0</v>
      </c>
      <c r="Z62" s="56" t="str">
        <f t="shared" si="17"/>
        <v/>
      </c>
      <c r="AA62" s="56" t="str">
        <f t="shared" si="18"/>
        <v/>
      </c>
      <c r="AB62" s="56" t="str">
        <f t="shared" si="19"/>
        <v/>
      </c>
      <c r="AC62" s="56" t="str">
        <f t="shared" si="29"/>
        <v/>
      </c>
      <c r="AD62" s="56" t="str">
        <f t="shared" si="30"/>
        <v/>
      </c>
      <c r="AE62" s="56" t="str">
        <f t="shared" si="31"/>
        <v/>
      </c>
      <c r="AF62" s="56" t="str">
        <f t="shared" si="32"/>
        <v/>
      </c>
      <c r="AG62" s="56" t="str">
        <f t="shared" si="33"/>
        <v/>
      </c>
      <c r="AH62" s="56" t="str">
        <f t="shared" si="34"/>
        <v/>
      </c>
      <c r="AI62" s="56" t="str">
        <f t="shared" si="35"/>
        <v>999:99.99</v>
      </c>
      <c r="AJ62" s="56" t="str">
        <f t="shared" si="36"/>
        <v>999:99.99</v>
      </c>
      <c r="AK62" s="56" t="str">
        <f t="shared" si="37"/>
        <v>999:99.99</v>
      </c>
      <c r="AL62" s="56" t="str">
        <f t="shared" si="38"/>
        <v>999:99.99</v>
      </c>
      <c r="AM62" s="4">
        <f t="shared" si="21"/>
        <v>0</v>
      </c>
    </row>
    <row r="63" spans="1:39" ht="20.100000000000001" customHeight="1" x14ac:dyDescent="0.15">
      <c r="A63" s="9" t="str">
        <f t="shared" si="22"/>
        <v/>
      </c>
      <c r="B63" s="42"/>
      <c r="C63" s="43"/>
      <c r="D63" s="101"/>
      <c r="E63" s="102"/>
      <c r="F63" s="102"/>
      <c r="G63" s="101"/>
      <c r="H63" s="103"/>
      <c r="I63" s="104"/>
      <c r="J63" s="103"/>
      <c r="K63" s="104"/>
      <c r="L63" s="103"/>
      <c r="M63" s="104"/>
      <c r="N63" s="103"/>
      <c r="O63" s="104"/>
      <c r="P63" s="12"/>
      <c r="Q63" s="84">
        <f t="shared" si="23"/>
        <v>0</v>
      </c>
      <c r="R63" s="84">
        <f t="shared" si="24"/>
        <v>0</v>
      </c>
      <c r="S63" s="56">
        <f t="shared" si="15"/>
        <v>0</v>
      </c>
      <c r="T63" s="56" t="str">
        <f t="shared" si="16"/>
        <v/>
      </c>
      <c r="U63" s="56" t="str">
        <f t="shared" si="25"/>
        <v>　</v>
      </c>
      <c r="V63" s="84">
        <f t="shared" si="26"/>
        <v>0</v>
      </c>
      <c r="W63" s="56" t="str">
        <f t="shared" si="27"/>
        <v/>
      </c>
      <c r="X63" s="56">
        <v>5</v>
      </c>
      <c r="Y63" s="56">
        <f t="shared" si="28"/>
        <v>0</v>
      </c>
      <c r="Z63" s="56" t="str">
        <f t="shared" si="17"/>
        <v/>
      </c>
      <c r="AA63" s="56" t="str">
        <f t="shared" si="18"/>
        <v/>
      </c>
      <c r="AB63" s="56" t="str">
        <f t="shared" si="19"/>
        <v/>
      </c>
      <c r="AC63" s="56" t="str">
        <f t="shared" si="29"/>
        <v/>
      </c>
      <c r="AD63" s="56" t="str">
        <f t="shared" si="30"/>
        <v/>
      </c>
      <c r="AE63" s="56" t="str">
        <f t="shared" si="31"/>
        <v/>
      </c>
      <c r="AF63" s="56" t="str">
        <f t="shared" si="32"/>
        <v/>
      </c>
      <c r="AG63" s="56" t="str">
        <f t="shared" si="33"/>
        <v/>
      </c>
      <c r="AH63" s="56" t="str">
        <f t="shared" si="34"/>
        <v/>
      </c>
      <c r="AI63" s="56" t="str">
        <f t="shared" si="35"/>
        <v>999:99.99</v>
      </c>
      <c r="AJ63" s="56" t="str">
        <f t="shared" si="36"/>
        <v>999:99.99</v>
      </c>
      <c r="AK63" s="56" t="str">
        <f t="shared" si="37"/>
        <v>999:99.99</v>
      </c>
      <c r="AL63" s="56" t="str">
        <f t="shared" si="38"/>
        <v>999:99.99</v>
      </c>
      <c r="AM63" s="4">
        <f t="shared" si="21"/>
        <v>0</v>
      </c>
    </row>
    <row r="64" spans="1:39" ht="20.100000000000001" customHeight="1" x14ac:dyDescent="0.15">
      <c r="A64" s="9" t="str">
        <f t="shared" si="22"/>
        <v/>
      </c>
      <c r="B64" s="42"/>
      <c r="C64" s="43"/>
      <c r="D64" s="101"/>
      <c r="E64" s="102"/>
      <c r="F64" s="102"/>
      <c r="G64" s="101"/>
      <c r="H64" s="103"/>
      <c r="I64" s="104"/>
      <c r="J64" s="103"/>
      <c r="K64" s="104"/>
      <c r="L64" s="103"/>
      <c r="M64" s="104"/>
      <c r="N64" s="103"/>
      <c r="O64" s="104"/>
      <c r="P64" s="12"/>
      <c r="Q64" s="84">
        <f t="shared" si="23"/>
        <v>0</v>
      </c>
      <c r="R64" s="84">
        <f t="shared" si="24"/>
        <v>0</v>
      </c>
      <c r="S64" s="56">
        <f t="shared" si="15"/>
        <v>0</v>
      </c>
      <c r="T64" s="56" t="str">
        <f t="shared" si="16"/>
        <v/>
      </c>
      <c r="U64" s="56" t="str">
        <f t="shared" si="25"/>
        <v>　</v>
      </c>
      <c r="V64" s="84">
        <f t="shared" si="26"/>
        <v>0</v>
      </c>
      <c r="W64" s="56" t="str">
        <f t="shared" si="27"/>
        <v/>
      </c>
      <c r="X64" s="56">
        <v>5</v>
      </c>
      <c r="Y64" s="56">
        <f t="shared" si="28"/>
        <v>0</v>
      </c>
      <c r="Z64" s="56" t="str">
        <f t="shared" si="17"/>
        <v/>
      </c>
      <c r="AA64" s="56" t="str">
        <f t="shared" si="18"/>
        <v/>
      </c>
      <c r="AB64" s="56" t="str">
        <f t="shared" si="19"/>
        <v/>
      </c>
      <c r="AC64" s="56" t="str">
        <f t="shared" si="29"/>
        <v/>
      </c>
      <c r="AD64" s="56" t="str">
        <f t="shared" si="30"/>
        <v/>
      </c>
      <c r="AE64" s="56" t="str">
        <f t="shared" si="31"/>
        <v/>
      </c>
      <c r="AF64" s="56" t="str">
        <f t="shared" si="32"/>
        <v/>
      </c>
      <c r="AG64" s="56" t="str">
        <f t="shared" si="33"/>
        <v/>
      </c>
      <c r="AH64" s="56" t="str">
        <f t="shared" si="34"/>
        <v/>
      </c>
      <c r="AI64" s="56" t="str">
        <f t="shared" si="35"/>
        <v>999:99.99</v>
      </c>
      <c r="AJ64" s="56" t="str">
        <f t="shared" si="36"/>
        <v>999:99.99</v>
      </c>
      <c r="AK64" s="56" t="str">
        <f t="shared" si="37"/>
        <v>999:99.99</v>
      </c>
      <c r="AL64" s="56" t="str">
        <f t="shared" si="38"/>
        <v>999:99.99</v>
      </c>
      <c r="AM64" s="4">
        <f t="shared" si="21"/>
        <v>0</v>
      </c>
    </row>
    <row r="65" spans="1:41" ht="20.100000000000001" customHeight="1" x14ac:dyDescent="0.15">
      <c r="A65" s="9" t="str">
        <f t="shared" si="22"/>
        <v/>
      </c>
      <c r="B65" s="42"/>
      <c r="C65" s="43"/>
      <c r="D65" s="101"/>
      <c r="E65" s="102"/>
      <c r="F65" s="102"/>
      <c r="G65" s="101"/>
      <c r="H65" s="103"/>
      <c r="I65" s="104"/>
      <c r="J65" s="103"/>
      <c r="K65" s="104"/>
      <c r="L65" s="103"/>
      <c r="M65" s="104"/>
      <c r="N65" s="103"/>
      <c r="O65" s="104"/>
      <c r="P65" s="12"/>
      <c r="Q65" s="84">
        <f t="shared" si="23"/>
        <v>0</v>
      </c>
      <c r="R65" s="84">
        <f t="shared" si="24"/>
        <v>0</v>
      </c>
      <c r="S65" s="56">
        <f t="shared" si="15"/>
        <v>0</v>
      </c>
      <c r="T65" s="56" t="str">
        <f t="shared" si="16"/>
        <v/>
      </c>
      <c r="U65" s="56" t="str">
        <f t="shared" si="25"/>
        <v>　</v>
      </c>
      <c r="V65" s="84">
        <f t="shared" si="26"/>
        <v>0</v>
      </c>
      <c r="W65" s="56" t="str">
        <f t="shared" si="27"/>
        <v/>
      </c>
      <c r="X65" s="56">
        <v>5</v>
      </c>
      <c r="Y65" s="56">
        <f t="shared" si="28"/>
        <v>0</v>
      </c>
      <c r="Z65" s="56" t="str">
        <f t="shared" si="17"/>
        <v/>
      </c>
      <c r="AA65" s="56" t="str">
        <f t="shared" si="18"/>
        <v/>
      </c>
      <c r="AB65" s="56" t="str">
        <f t="shared" si="19"/>
        <v/>
      </c>
      <c r="AC65" s="56" t="str">
        <f t="shared" si="29"/>
        <v/>
      </c>
      <c r="AD65" s="56" t="str">
        <f t="shared" si="30"/>
        <v/>
      </c>
      <c r="AE65" s="56" t="str">
        <f t="shared" si="31"/>
        <v/>
      </c>
      <c r="AF65" s="56" t="str">
        <f t="shared" si="32"/>
        <v/>
      </c>
      <c r="AG65" s="56" t="str">
        <f t="shared" si="33"/>
        <v/>
      </c>
      <c r="AH65" s="56" t="str">
        <f t="shared" si="34"/>
        <v/>
      </c>
      <c r="AI65" s="56" t="str">
        <f t="shared" si="35"/>
        <v>999:99.99</v>
      </c>
      <c r="AJ65" s="56" t="str">
        <f t="shared" si="36"/>
        <v>999:99.99</v>
      </c>
      <c r="AK65" s="56" t="str">
        <f t="shared" si="37"/>
        <v>999:99.99</v>
      </c>
      <c r="AL65" s="56" t="str">
        <f t="shared" si="38"/>
        <v>999:99.99</v>
      </c>
      <c r="AM65" s="4">
        <f t="shared" si="21"/>
        <v>0</v>
      </c>
    </row>
    <row r="66" spans="1:41" ht="20.100000000000001" customHeight="1" x14ac:dyDescent="0.15">
      <c r="A66" s="3"/>
      <c r="B66" s="8"/>
      <c r="C66" s="8"/>
      <c r="D66" s="8"/>
      <c r="E66" s="8"/>
      <c r="F66" s="8"/>
      <c r="G66" s="76"/>
      <c r="Q66" s="13"/>
      <c r="R66" s="13"/>
      <c r="S66" s="4">
        <f t="shared" si="15"/>
        <v>0</v>
      </c>
      <c r="T66" s="109"/>
      <c r="U66" s="56"/>
      <c r="V66" s="14">
        <f>60-COUNTIF(V6:V65,0)</f>
        <v>0</v>
      </c>
    </row>
    <row r="67" spans="1:41" ht="20.100000000000001" customHeight="1" x14ac:dyDescent="0.15">
      <c r="A67" s="5" t="s">
        <v>39</v>
      </c>
      <c r="G67" s="99"/>
      <c r="H67" s="4"/>
      <c r="J67" s="4"/>
      <c r="L67" s="4"/>
      <c r="N67" s="4"/>
      <c r="O67" s="98"/>
      <c r="Q67" s="13"/>
      <c r="R67" s="13"/>
      <c r="S67" s="4">
        <f t="shared" ref="S67:S127" si="39">S66+IF(OR(U67="",V67=0),0,1)</f>
        <v>0</v>
      </c>
      <c r="T67" s="98"/>
      <c r="U67" s="56"/>
      <c r="V67" s="14">
        <f>SUM(V6:V65)</f>
        <v>0</v>
      </c>
    </row>
    <row r="68" spans="1:41" ht="20.100000000000001" customHeight="1" x14ac:dyDescent="0.15">
      <c r="A68" s="9" t="str">
        <f>IF(D68="","",1)</f>
        <v/>
      </c>
      <c r="B68" s="44"/>
      <c r="C68" s="45"/>
      <c r="D68" s="105"/>
      <c r="E68" s="106"/>
      <c r="F68" s="106"/>
      <c r="G68" s="105"/>
      <c r="H68" s="107"/>
      <c r="I68" s="108"/>
      <c r="J68" s="107"/>
      <c r="K68" s="108"/>
      <c r="L68" s="107"/>
      <c r="M68" s="108"/>
      <c r="N68" s="107"/>
      <c r="O68" s="108"/>
      <c r="P68" s="12"/>
      <c r="Q68" s="84">
        <f t="shared" ref="Q68:Q99" si="40">IF(H68="",0,IF(H68=J68,1,0))</f>
        <v>0</v>
      </c>
      <c r="R68" s="84">
        <f t="shared" ref="R68:R99" si="41">IF(L68="",0,IF(L68=N68,1,0))</f>
        <v>0</v>
      </c>
      <c r="S68" s="56">
        <f t="shared" si="39"/>
        <v>0</v>
      </c>
      <c r="T68" s="56" t="str">
        <f t="shared" si="16"/>
        <v/>
      </c>
      <c r="U68" s="56" t="str">
        <f t="shared" ref="U68:U99" si="42">TRIM(E68)&amp;"　"&amp;TRIM(F68)</f>
        <v>　</v>
      </c>
      <c r="V68" s="84">
        <f t="shared" ref="V68:V99" si="43">COUNTA(H68,J68,L68,N68)</f>
        <v>0</v>
      </c>
      <c r="W68" s="56" t="str">
        <f t="shared" ref="W68:W99" si="44">IF(G68="","",IF(G68&lt;25,18,G68-MOD(G68,5)))</f>
        <v/>
      </c>
      <c r="X68" s="56">
        <v>0</v>
      </c>
      <c r="Y68" s="56">
        <f t="shared" ref="Y68:Y99" si="45">G68</f>
        <v>0</v>
      </c>
      <c r="Z68" s="56" t="str">
        <f t="shared" si="17"/>
        <v/>
      </c>
      <c r="AA68" s="56" t="str">
        <f>IF(H68="","",VLOOKUP(H68,$AN$7:$AO$22,2,0))</f>
        <v/>
      </c>
      <c r="AB68" s="56" t="str">
        <f>IF(J68="","",VLOOKUP(J68,$AN$7:$AO$22,2,0))</f>
        <v/>
      </c>
      <c r="AC68" s="56" t="str">
        <f t="shared" ref="AC68:AC99" si="46">IF(L68="","",VLOOKUP(L68,$AN$15:$AO$25,2,0))</f>
        <v/>
      </c>
      <c r="AD68" s="56" t="str">
        <f t="shared" ref="AD68:AD99" si="47">IF(N68="","",VLOOKUP(N68,$AN$15:$AO$25,2,0))</f>
        <v/>
      </c>
      <c r="AE68" s="56" t="str">
        <f t="shared" ref="AE68:AE99" si="48">IF(H68="","",VALUE(LEFT(H68,3)))</f>
        <v/>
      </c>
      <c r="AF68" s="56" t="str">
        <f t="shared" ref="AF68:AF99" si="49">IF(J68="","",VALUE(LEFT(J68,3)))</f>
        <v/>
      </c>
      <c r="AG68" s="56" t="str">
        <f t="shared" ref="AG68:AG99" si="50">IF(L68="","",VALUE(LEFT(L68,3)))</f>
        <v/>
      </c>
      <c r="AH68" s="56" t="str">
        <f t="shared" ref="AH68:AH99" si="51">IF(N68="","",VALUE(LEFT(N68,3)))</f>
        <v/>
      </c>
      <c r="AI68" s="56" t="str">
        <f t="shared" ref="AI68:AI99" si="52">IF(I68="","999:99.99"," "&amp;LEFT(RIGHT("  "&amp;TEXT(I68,"0.00"),7),2)&amp;":"&amp;RIGHT(TEXT(I68,"0.00"),5))</f>
        <v>999:99.99</v>
      </c>
      <c r="AJ68" s="56" t="str">
        <f t="shared" ref="AJ68:AJ99" si="53">IF(K68="","999:99.99"," "&amp;LEFT(RIGHT("  "&amp;TEXT(K68,"0.00"),7),2)&amp;":"&amp;RIGHT(TEXT(K68,"0.00"),5))</f>
        <v>999:99.99</v>
      </c>
      <c r="AK68" s="56" t="str">
        <f t="shared" ref="AK68:AK99" si="54">IF(M68="","999:99.99"," "&amp;LEFT(RIGHT("  "&amp;TEXT(M68,"0.00"),7),2)&amp;":"&amp;RIGHT(TEXT(M68,"0.00"),5))</f>
        <v>999:99.99</v>
      </c>
      <c r="AL68" s="56" t="str">
        <f t="shared" ref="AL68:AL99" si="55">IF(O68="","999:99.99"," "&amp;LEFT(RIGHT("  "&amp;TEXT(O68,"0.00"),7),2)&amp;":"&amp;RIGHT(TEXT(O68,"0.00"),5))</f>
        <v>999:99.99</v>
      </c>
      <c r="AM68" s="4">
        <f t="shared" si="21"/>
        <v>0</v>
      </c>
    </row>
    <row r="69" spans="1:41" ht="20.100000000000001" customHeight="1" x14ac:dyDescent="0.15">
      <c r="A69" s="9" t="str">
        <f>IF(D69="","",A68+1)</f>
        <v/>
      </c>
      <c r="B69" s="44"/>
      <c r="C69" s="45"/>
      <c r="D69" s="105"/>
      <c r="E69" s="106"/>
      <c r="F69" s="106"/>
      <c r="G69" s="105"/>
      <c r="H69" s="107"/>
      <c r="I69" s="108"/>
      <c r="J69" s="107"/>
      <c r="K69" s="108"/>
      <c r="L69" s="107"/>
      <c r="M69" s="108"/>
      <c r="N69" s="107"/>
      <c r="O69" s="108"/>
      <c r="P69" s="12"/>
      <c r="Q69" s="84">
        <f t="shared" si="40"/>
        <v>0</v>
      </c>
      <c r="R69" s="84">
        <f t="shared" si="41"/>
        <v>0</v>
      </c>
      <c r="S69" s="56">
        <f t="shared" si="39"/>
        <v>0</v>
      </c>
      <c r="T69" s="56" t="str">
        <f t="shared" si="16"/>
        <v/>
      </c>
      <c r="U69" s="56" t="str">
        <f t="shared" si="42"/>
        <v>　</v>
      </c>
      <c r="V69" s="84">
        <f t="shared" si="43"/>
        <v>0</v>
      </c>
      <c r="W69" s="56" t="str">
        <f t="shared" si="44"/>
        <v/>
      </c>
      <c r="X69" s="56">
        <v>0</v>
      </c>
      <c r="Y69" s="56">
        <f t="shared" si="45"/>
        <v>0</v>
      </c>
      <c r="Z69" s="56" t="str">
        <f t="shared" si="17"/>
        <v/>
      </c>
      <c r="AA69" s="56" t="str">
        <f t="shared" ref="AA69:AA127" si="56">IF(H69="","",VLOOKUP(H69,$AN$7:$AO$22,2,0))</f>
        <v/>
      </c>
      <c r="AB69" s="56" t="str">
        <f t="shared" ref="AB69:AB127" si="57">IF(J69="","",VLOOKUP(J69,$AN$7:$AO$22,2,0))</f>
        <v/>
      </c>
      <c r="AC69" s="56" t="str">
        <f t="shared" si="46"/>
        <v/>
      </c>
      <c r="AD69" s="56" t="str">
        <f t="shared" si="47"/>
        <v/>
      </c>
      <c r="AE69" s="56" t="str">
        <f t="shared" si="48"/>
        <v/>
      </c>
      <c r="AF69" s="56" t="str">
        <f t="shared" si="49"/>
        <v/>
      </c>
      <c r="AG69" s="56" t="str">
        <f t="shared" si="50"/>
        <v/>
      </c>
      <c r="AH69" s="56" t="str">
        <f t="shared" si="51"/>
        <v/>
      </c>
      <c r="AI69" s="56" t="str">
        <f t="shared" si="52"/>
        <v>999:99.99</v>
      </c>
      <c r="AJ69" s="56" t="str">
        <f t="shared" si="53"/>
        <v>999:99.99</v>
      </c>
      <c r="AK69" s="56" t="str">
        <f t="shared" si="54"/>
        <v>999:99.99</v>
      </c>
      <c r="AL69" s="56" t="str">
        <f t="shared" si="55"/>
        <v>999:99.99</v>
      </c>
      <c r="AM69" s="4">
        <f t="shared" si="21"/>
        <v>0</v>
      </c>
    </row>
    <row r="70" spans="1:41" ht="20.100000000000001" customHeight="1" x14ac:dyDescent="0.15">
      <c r="A70" s="9" t="str">
        <f t="shared" ref="A70:A127" si="58">IF(D70="","",A69+1)</f>
        <v/>
      </c>
      <c r="B70" s="44"/>
      <c r="C70" s="45"/>
      <c r="D70" s="105"/>
      <c r="E70" s="106"/>
      <c r="F70" s="106"/>
      <c r="G70" s="105"/>
      <c r="H70" s="107"/>
      <c r="I70" s="108"/>
      <c r="J70" s="107"/>
      <c r="K70" s="108"/>
      <c r="L70" s="107"/>
      <c r="M70" s="108"/>
      <c r="N70" s="107"/>
      <c r="O70" s="108"/>
      <c r="P70" s="12"/>
      <c r="Q70" s="84">
        <f t="shared" si="40"/>
        <v>0</v>
      </c>
      <c r="R70" s="84">
        <f t="shared" si="41"/>
        <v>0</v>
      </c>
      <c r="S70" s="56">
        <f t="shared" si="39"/>
        <v>0</v>
      </c>
      <c r="T70" s="56" t="str">
        <f t="shared" si="16"/>
        <v/>
      </c>
      <c r="U70" s="56" t="str">
        <f t="shared" si="42"/>
        <v>　</v>
      </c>
      <c r="V70" s="84">
        <f t="shared" si="43"/>
        <v>0</v>
      </c>
      <c r="W70" s="56" t="str">
        <f t="shared" si="44"/>
        <v/>
      </c>
      <c r="X70" s="56">
        <v>0</v>
      </c>
      <c r="Y70" s="56">
        <f t="shared" si="45"/>
        <v>0</v>
      </c>
      <c r="Z70" s="56" t="str">
        <f t="shared" si="17"/>
        <v/>
      </c>
      <c r="AA70" s="56" t="str">
        <f t="shared" si="56"/>
        <v/>
      </c>
      <c r="AB70" s="56" t="str">
        <f t="shared" si="57"/>
        <v/>
      </c>
      <c r="AC70" s="56" t="str">
        <f t="shared" si="46"/>
        <v/>
      </c>
      <c r="AD70" s="56" t="str">
        <f t="shared" si="47"/>
        <v/>
      </c>
      <c r="AE70" s="56" t="str">
        <f t="shared" si="48"/>
        <v/>
      </c>
      <c r="AF70" s="56" t="str">
        <f t="shared" si="49"/>
        <v/>
      </c>
      <c r="AG70" s="56" t="str">
        <f t="shared" si="50"/>
        <v/>
      </c>
      <c r="AH70" s="56" t="str">
        <f t="shared" si="51"/>
        <v/>
      </c>
      <c r="AI70" s="56" t="str">
        <f t="shared" si="52"/>
        <v>999:99.99</v>
      </c>
      <c r="AJ70" s="56" t="str">
        <f t="shared" si="53"/>
        <v>999:99.99</v>
      </c>
      <c r="AK70" s="56" t="str">
        <f t="shared" si="54"/>
        <v>999:99.99</v>
      </c>
      <c r="AL70" s="56" t="str">
        <f t="shared" si="55"/>
        <v>999:99.99</v>
      </c>
      <c r="AM70" s="4">
        <f t="shared" si="21"/>
        <v>0</v>
      </c>
    </row>
    <row r="71" spans="1:41" ht="20.100000000000001" customHeight="1" x14ac:dyDescent="0.15">
      <c r="A71" s="9" t="str">
        <f t="shared" si="58"/>
        <v/>
      </c>
      <c r="B71" s="44"/>
      <c r="C71" s="45"/>
      <c r="D71" s="105"/>
      <c r="E71" s="106"/>
      <c r="F71" s="106"/>
      <c r="G71" s="105"/>
      <c r="H71" s="107"/>
      <c r="I71" s="108"/>
      <c r="J71" s="107"/>
      <c r="K71" s="108"/>
      <c r="L71" s="107"/>
      <c r="M71" s="108"/>
      <c r="N71" s="107"/>
      <c r="O71" s="108"/>
      <c r="P71" s="12"/>
      <c r="Q71" s="84">
        <f t="shared" si="40"/>
        <v>0</v>
      </c>
      <c r="R71" s="84">
        <f t="shared" si="41"/>
        <v>0</v>
      </c>
      <c r="S71" s="56">
        <f t="shared" si="39"/>
        <v>0</v>
      </c>
      <c r="T71" s="56" t="str">
        <f t="shared" ref="T71:T127" si="59">IF(OR(U71="",V71=0),"",S71)</f>
        <v/>
      </c>
      <c r="U71" s="56" t="str">
        <f t="shared" si="42"/>
        <v>　</v>
      </c>
      <c r="V71" s="84">
        <f t="shared" si="43"/>
        <v>0</v>
      </c>
      <c r="W71" s="56" t="str">
        <f t="shared" si="44"/>
        <v/>
      </c>
      <c r="X71" s="56">
        <v>0</v>
      </c>
      <c r="Y71" s="56">
        <f t="shared" si="45"/>
        <v>0</v>
      </c>
      <c r="Z71" s="56" t="str">
        <f t="shared" ref="Z71:Z127" si="60">T71</f>
        <v/>
      </c>
      <c r="AA71" s="56" t="str">
        <f t="shared" si="56"/>
        <v/>
      </c>
      <c r="AB71" s="56" t="str">
        <f t="shared" si="57"/>
        <v/>
      </c>
      <c r="AC71" s="56" t="str">
        <f t="shared" si="46"/>
        <v/>
      </c>
      <c r="AD71" s="56" t="str">
        <f t="shared" si="47"/>
        <v/>
      </c>
      <c r="AE71" s="56" t="str">
        <f t="shared" si="48"/>
        <v/>
      </c>
      <c r="AF71" s="56" t="str">
        <f t="shared" si="49"/>
        <v/>
      </c>
      <c r="AG71" s="56" t="str">
        <f t="shared" si="50"/>
        <v/>
      </c>
      <c r="AH71" s="56" t="str">
        <f t="shared" si="51"/>
        <v/>
      </c>
      <c r="AI71" s="56" t="str">
        <f t="shared" si="52"/>
        <v>999:99.99</v>
      </c>
      <c r="AJ71" s="56" t="str">
        <f t="shared" si="53"/>
        <v>999:99.99</v>
      </c>
      <c r="AK71" s="56" t="str">
        <f t="shared" si="54"/>
        <v>999:99.99</v>
      </c>
      <c r="AL71" s="56" t="str">
        <f t="shared" si="55"/>
        <v>999:99.99</v>
      </c>
      <c r="AM71" s="4">
        <f t="shared" ref="AM71:AM127" si="61">IF(AND(E71&lt;&gt;"",G71=""),1,0)</f>
        <v>0</v>
      </c>
    </row>
    <row r="72" spans="1:41" ht="20.100000000000001" customHeight="1" x14ac:dyDescent="0.15">
      <c r="A72" s="9" t="str">
        <f t="shared" si="58"/>
        <v/>
      </c>
      <c r="B72" s="44"/>
      <c r="C72" s="45"/>
      <c r="D72" s="105"/>
      <c r="E72" s="106"/>
      <c r="F72" s="106"/>
      <c r="G72" s="105"/>
      <c r="H72" s="107"/>
      <c r="I72" s="108"/>
      <c r="J72" s="107"/>
      <c r="K72" s="108"/>
      <c r="L72" s="107"/>
      <c r="M72" s="108"/>
      <c r="N72" s="107"/>
      <c r="O72" s="108"/>
      <c r="P72" s="12"/>
      <c r="Q72" s="84">
        <f t="shared" si="40"/>
        <v>0</v>
      </c>
      <c r="R72" s="84">
        <f t="shared" si="41"/>
        <v>0</v>
      </c>
      <c r="S72" s="56">
        <f t="shared" si="39"/>
        <v>0</v>
      </c>
      <c r="T72" s="56" t="str">
        <f t="shared" si="59"/>
        <v/>
      </c>
      <c r="U72" s="56" t="str">
        <f t="shared" si="42"/>
        <v>　</v>
      </c>
      <c r="V72" s="84">
        <f t="shared" si="43"/>
        <v>0</v>
      </c>
      <c r="W72" s="56" t="str">
        <f t="shared" si="44"/>
        <v/>
      </c>
      <c r="X72" s="56">
        <v>0</v>
      </c>
      <c r="Y72" s="56">
        <f t="shared" si="45"/>
        <v>0</v>
      </c>
      <c r="Z72" s="56" t="str">
        <f t="shared" si="60"/>
        <v/>
      </c>
      <c r="AA72" s="56" t="str">
        <f t="shared" si="56"/>
        <v/>
      </c>
      <c r="AB72" s="56" t="str">
        <f t="shared" si="57"/>
        <v/>
      </c>
      <c r="AC72" s="56" t="str">
        <f t="shared" si="46"/>
        <v/>
      </c>
      <c r="AD72" s="56" t="str">
        <f t="shared" si="47"/>
        <v/>
      </c>
      <c r="AE72" s="56" t="str">
        <f t="shared" si="48"/>
        <v/>
      </c>
      <c r="AF72" s="56" t="str">
        <f t="shared" si="49"/>
        <v/>
      </c>
      <c r="AG72" s="56" t="str">
        <f t="shared" si="50"/>
        <v/>
      </c>
      <c r="AH72" s="56" t="str">
        <f t="shared" si="51"/>
        <v/>
      </c>
      <c r="AI72" s="56" t="str">
        <f t="shared" si="52"/>
        <v>999:99.99</v>
      </c>
      <c r="AJ72" s="56" t="str">
        <f t="shared" si="53"/>
        <v>999:99.99</v>
      </c>
      <c r="AK72" s="56" t="str">
        <f t="shared" si="54"/>
        <v>999:99.99</v>
      </c>
      <c r="AL72" s="56" t="str">
        <f t="shared" si="55"/>
        <v>999:99.99</v>
      </c>
      <c r="AM72" s="4">
        <f t="shared" si="61"/>
        <v>0</v>
      </c>
      <c r="AN72" s="38">
        <v>0</v>
      </c>
    </row>
    <row r="73" spans="1:41" ht="20.100000000000001" customHeight="1" x14ac:dyDescent="0.15">
      <c r="A73" s="9" t="str">
        <f t="shared" si="58"/>
        <v/>
      </c>
      <c r="B73" s="44"/>
      <c r="C73" s="45"/>
      <c r="D73" s="105"/>
      <c r="E73" s="106"/>
      <c r="F73" s="106"/>
      <c r="G73" s="105"/>
      <c r="H73" s="107"/>
      <c r="I73" s="108"/>
      <c r="J73" s="107"/>
      <c r="K73" s="108"/>
      <c r="L73" s="107"/>
      <c r="M73" s="108"/>
      <c r="N73" s="107"/>
      <c r="O73" s="108"/>
      <c r="P73" s="12"/>
      <c r="Q73" s="84">
        <f t="shared" si="40"/>
        <v>0</v>
      </c>
      <c r="R73" s="84">
        <f t="shared" si="41"/>
        <v>0</v>
      </c>
      <c r="S73" s="56">
        <f t="shared" si="39"/>
        <v>0</v>
      </c>
      <c r="T73" s="56" t="str">
        <f t="shared" si="59"/>
        <v/>
      </c>
      <c r="U73" s="56" t="str">
        <f t="shared" si="42"/>
        <v>　</v>
      </c>
      <c r="V73" s="84">
        <f t="shared" si="43"/>
        <v>0</v>
      </c>
      <c r="W73" s="56" t="str">
        <f t="shared" si="44"/>
        <v/>
      </c>
      <c r="X73" s="56">
        <v>0</v>
      </c>
      <c r="Y73" s="56">
        <f t="shared" si="45"/>
        <v>0</v>
      </c>
      <c r="Z73" s="56" t="str">
        <f t="shared" si="60"/>
        <v/>
      </c>
      <c r="AA73" s="56" t="str">
        <f t="shared" si="56"/>
        <v/>
      </c>
      <c r="AB73" s="56" t="str">
        <f t="shared" si="57"/>
        <v/>
      </c>
      <c r="AC73" s="56" t="str">
        <f t="shared" si="46"/>
        <v/>
      </c>
      <c r="AD73" s="56" t="str">
        <f t="shared" si="47"/>
        <v/>
      </c>
      <c r="AE73" s="56" t="str">
        <f t="shared" si="48"/>
        <v/>
      </c>
      <c r="AF73" s="56" t="str">
        <f t="shared" si="49"/>
        <v/>
      </c>
      <c r="AG73" s="56" t="str">
        <f t="shared" si="50"/>
        <v/>
      </c>
      <c r="AH73" s="56" t="str">
        <f t="shared" si="51"/>
        <v/>
      </c>
      <c r="AI73" s="56" t="str">
        <f t="shared" si="52"/>
        <v>999:99.99</v>
      </c>
      <c r="AJ73" s="56" t="str">
        <f t="shared" si="53"/>
        <v>999:99.99</v>
      </c>
      <c r="AK73" s="56" t="str">
        <f t="shared" si="54"/>
        <v>999:99.99</v>
      </c>
      <c r="AL73" s="56" t="str">
        <f t="shared" si="55"/>
        <v>999:99.99</v>
      </c>
      <c r="AM73" s="4">
        <f t="shared" si="61"/>
        <v>0</v>
      </c>
      <c r="AN73" s="38">
        <f t="shared" ref="AN73:AN104" si="62">AN72+IF(U68="",0,1)</f>
        <v>1</v>
      </c>
      <c r="AO73" s="38">
        <f t="shared" ref="AO73:AO104" si="63">IF(U68="","",AN73)</f>
        <v>1</v>
      </c>
    </row>
    <row r="74" spans="1:41" ht="20.100000000000001" customHeight="1" x14ac:dyDescent="0.15">
      <c r="A74" s="9" t="str">
        <f t="shared" si="58"/>
        <v/>
      </c>
      <c r="B74" s="44"/>
      <c r="C74" s="45"/>
      <c r="D74" s="105"/>
      <c r="E74" s="106"/>
      <c r="F74" s="106"/>
      <c r="G74" s="105"/>
      <c r="H74" s="107"/>
      <c r="I74" s="108"/>
      <c r="J74" s="107"/>
      <c r="K74" s="108"/>
      <c r="L74" s="107"/>
      <c r="M74" s="108"/>
      <c r="N74" s="107"/>
      <c r="O74" s="108"/>
      <c r="P74" s="12"/>
      <c r="Q74" s="84">
        <f t="shared" si="40"/>
        <v>0</v>
      </c>
      <c r="R74" s="84">
        <f t="shared" si="41"/>
        <v>0</v>
      </c>
      <c r="S74" s="56">
        <f t="shared" si="39"/>
        <v>0</v>
      </c>
      <c r="T74" s="56" t="str">
        <f t="shared" si="59"/>
        <v/>
      </c>
      <c r="U74" s="56" t="str">
        <f t="shared" si="42"/>
        <v>　</v>
      </c>
      <c r="V74" s="84">
        <f t="shared" si="43"/>
        <v>0</v>
      </c>
      <c r="W74" s="56" t="str">
        <f t="shared" si="44"/>
        <v/>
      </c>
      <c r="X74" s="56">
        <v>0</v>
      </c>
      <c r="Y74" s="56">
        <f t="shared" si="45"/>
        <v>0</v>
      </c>
      <c r="Z74" s="56" t="str">
        <f t="shared" si="60"/>
        <v/>
      </c>
      <c r="AA74" s="56" t="str">
        <f t="shared" si="56"/>
        <v/>
      </c>
      <c r="AB74" s="56" t="str">
        <f t="shared" si="57"/>
        <v/>
      </c>
      <c r="AC74" s="56" t="str">
        <f t="shared" si="46"/>
        <v/>
      </c>
      <c r="AD74" s="56" t="str">
        <f t="shared" si="47"/>
        <v/>
      </c>
      <c r="AE74" s="56" t="str">
        <f t="shared" si="48"/>
        <v/>
      </c>
      <c r="AF74" s="56" t="str">
        <f t="shared" si="49"/>
        <v/>
      </c>
      <c r="AG74" s="56" t="str">
        <f t="shared" si="50"/>
        <v/>
      </c>
      <c r="AH74" s="56" t="str">
        <f t="shared" si="51"/>
        <v/>
      </c>
      <c r="AI74" s="56" t="str">
        <f t="shared" si="52"/>
        <v>999:99.99</v>
      </c>
      <c r="AJ74" s="56" t="str">
        <f t="shared" si="53"/>
        <v>999:99.99</v>
      </c>
      <c r="AK74" s="56" t="str">
        <f t="shared" si="54"/>
        <v>999:99.99</v>
      </c>
      <c r="AL74" s="56" t="str">
        <f t="shared" si="55"/>
        <v>999:99.99</v>
      </c>
      <c r="AM74" s="4">
        <f t="shared" si="61"/>
        <v>0</v>
      </c>
      <c r="AN74" s="38">
        <f t="shared" si="62"/>
        <v>2</v>
      </c>
      <c r="AO74" s="38">
        <f t="shared" si="63"/>
        <v>2</v>
      </c>
    </row>
    <row r="75" spans="1:41" ht="20.100000000000001" customHeight="1" x14ac:dyDescent="0.15">
      <c r="A75" s="9" t="str">
        <f t="shared" si="58"/>
        <v/>
      </c>
      <c r="B75" s="44"/>
      <c r="C75" s="45"/>
      <c r="D75" s="105"/>
      <c r="E75" s="106"/>
      <c r="F75" s="106"/>
      <c r="G75" s="105"/>
      <c r="H75" s="107"/>
      <c r="I75" s="108"/>
      <c r="J75" s="107"/>
      <c r="K75" s="108"/>
      <c r="L75" s="107"/>
      <c r="M75" s="108"/>
      <c r="N75" s="107"/>
      <c r="O75" s="108"/>
      <c r="P75" s="12"/>
      <c r="Q75" s="84">
        <f t="shared" si="40"/>
        <v>0</v>
      </c>
      <c r="R75" s="84">
        <f t="shared" si="41"/>
        <v>0</v>
      </c>
      <c r="S75" s="56">
        <f t="shared" si="39"/>
        <v>0</v>
      </c>
      <c r="T75" s="56" t="str">
        <f t="shared" si="59"/>
        <v/>
      </c>
      <c r="U75" s="56" t="str">
        <f t="shared" si="42"/>
        <v>　</v>
      </c>
      <c r="V75" s="84">
        <f t="shared" si="43"/>
        <v>0</v>
      </c>
      <c r="W75" s="56" t="str">
        <f t="shared" si="44"/>
        <v/>
      </c>
      <c r="X75" s="56">
        <v>0</v>
      </c>
      <c r="Y75" s="56">
        <f t="shared" si="45"/>
        <v>0</v>
      </c>
      <c r="Z75" s="56" t="str">
        <f t="shared" si="60"/>
        <v/>
      </c>
      <c r="AA75" s="56" t="str">
        <f t="shared" si="56"/>
        <v/>
      </c>
      <c r="AB75" s="56" t="str">
        <f t="shared" si="57"/>
        <v/>
      </c>
      <c r="AC75" s="56" t="str">
        <f t="shared" si="46"/>
        <v/>
      </c>
      <c r="AD75" s="56" t="str">
        <f t="shared" si="47"/>
        <v/>
      </c>
      <c r="AE75" s="56" t="str">
        <f t="shared" si="48"/>
        <v/>
      </c>
      <c r="AF75" s="56" t="str">
        <f t="shared" si="49"/>
        <v/>
      </c>
      <c r="AG75" s="56" t="str">
        <f t="shared" si="50"/>
        <v/>
      </c>
      <c r="AH75" s="56" t="str">
        <f t="shared" si="51"/>
        <v/>
      </c>
      <c r="AI75" s="56" t="str">
        <f t="shared" si="52"/>
        <v>999:99.99</v>
      </c>
      <c r="AJ75" s="56" t="str">
        <f t="shared" si="53"/>
        <v>999:99.99</v>
      </c>
      <c r="AK75" s="56" t="str">
        <f t="shared" si="54"/>
        <v>999:99.99</v>
      </c>
      <c r="AL75" s="56" t="str">
        <f t="shared" si="55"/>
        <v>999:99.99</v>
      </c>
      <c r="AM75" s="4">
        <f t="shared" si="61"/>
        <v>0</v>
      </c>
      <c r="AN75" s="38">
        <f t="shared" si="62"/>
        <v>3</v>
      </c>
      <c r="AO75" s="38">
        <f t="shared" si="63"/>
        <v>3</v>
      </c>
    </row>
    <row r="76" spans="1:41" ht="20.100000000000001" customHeight="1" x14ac:dyDescent="0.15">
      <c r="A76" s="9" t="str">
        <f t="shared" si="58"/>
        <v/>
      </c>
      <c r="B76" s="44"/>
      <c r="C76" s="45"/>
      <c r="D76" s="105"/>
      <c r="E76" s="106"/>
      <c r="F76" s="106"/>
      <c r="G76" s="105"/>
      <c r="H76" s="107"/>
      <c r="I76" s="108"/>
      <c r="J76" s="107"/>
      <c r="K76" s="108"/>
      <c r="L76" s="107"/>
      <c r="M76" s="108"/>
      <c r="N76" s="107"/>
      <c r="O76" s="108"/>
      <c r="P76" s="12"/>
      <c r="Q76" s="84">
        <f t="shared" si="40"/>
        <v>0</v>
      </c>
      <c r="R76" s="84">
        <f t="shared" si="41"/>
        <v>0</v>
      </c>
      <c r="S76" s="56">
        <f t="shared" si="39"/>
        <v>0</v>
      </c>
      <c r="T76" s="56" t="str">
        <f t="shared" si="59"/>
        <v/>
      </c>
      <c r="U76" s="56" t="str">
        <f t="shared" si="42"/>
        <v>　</v>
      </c>
      <c r="V76" s="84">
        <f t="shared" si="43"/>
        <v>0</v>
      </c>
      <c r="W76" s="56" t="str">
        <f t="shared" si="44"/>
        <v/>
      </c>
      <c r="X76" s="56">
        <v>0</v>
      </c>
      <c r="Y76" s="56">
        <f t="shared" si="45"/>
        <v>0</v>
      </c>
      <c r="Z76" s="56" t="str">
        <f t="shared" si="60"/>
        <v/>
      </c>
      <c r="AA76" s="56" t="str">
        <f t="shared" si="56"/>
        <v/>
      </c>
      <c r="AB76" s="56" t="str">
        <f t="shared" si="57"/>
        <v/>
      </c>
      <c r="AC76" s="56" t="str">
        <f t="shared" si="46"/>
        <v/>
      </c>
      <c r="AD76" s="56" t="str">
        <f t="shared" si="47"/>
        <v/>
      </c>
      <c r="AE76" s="56" t="str">
        <f t="shared" si="48"/>
        <v/>
      </c>
      <c r="AF76" s="56" t="str">
        <f t="shared" si="49"/>
        <v/>
      </c>
      <c r="AG76" s="56" t="str">
        <f t="shared" si="50"/>
        <v/>
      </c>
      <c r="AH76" s="56" t="str">
        <f t="shared" si="51"/>
        <v/>
      </c>
      <c r="AI76" s="56" t="str">
        <f t="shared" si="52"/>
        <v>999:99.99</v>
      </c>
      <c r="AJ76" s="56" t="str">
        <f t="shared" si="53"/>
        <v>999:99.99</v>
      </c>
      <c r="AK76" s="56" t="str">
        <f t="shared" si="54"/>
        <v>999:99.99</v>
      </c>
      <c r="AL76" s="56" t="str">
        <f t="shared" si="55"/>
        <v>999:99.99</v>
      </c>
      <c r="AM76" s="4">
        <f t="shared" si="61"/>
        <v>0</v>
      </c>
      <c r="AN76" s="38">
        <f t="shared" si="62"/>
        <v>4</v>
      </c>
      <c r="AO76" s="38">
        <f t="shared" si="63"/>
        <v>4</v>
      </c>
    </row>
    <row r="77" spans="1:41" ht="20.100000000000001" customHeight="1" x14ac:dyDescent="0.15">
      <c r="A77" s="9" t="str">
        <f t="shared" si="58"/>
        <v/>
      </c>
      <c r="B77" s="44"/>
      <c r="C77" s="45"/>
      <c r="D77" s="105"/>
      <c r="E77" s="106"/>
      <c r="F77" s="106"/>
      <c r="G77" s="105"/>
      <c r="H77" s="107"/>
      <c r="I77" s="108"/>
      <c r="J77" s="107"/>
      <c r="K77" s="108"/>
      <c r="L77" s="107"/>
      <c r="M77" s="108"/>
      <c r="N77" s="107"/>
      <c r="O77" s="108"/>
      <c r="P77" s="12"/>
      <c r="Q77" s="84">
        <f t="shared" si="40"/>
        <v>0</v>
      </c>
      <c r="R77" s="84">
        <f t="shared" si="41"/>
        <v>0</v>
      </c>
      <c r="S77" s="56">
        <f t="shared" si="39"/>
        <v>0</v>
      </c>
      <c r="T77" s="56" t="str">
        <f t="shared" si="59"/>
        <v/>
      </c>
      <c r="U77" s="56" t="str">
        <f t="shared" si="42"/>
        <v>　</v>
      </c>
      <c r="V77" s="84">
        <f t="shared" si="43"/>
        <v>0</v>
      </c>
      <c r="W77" s="56" t="str">
        <f t="shared" si="44"/>
        <v/>
      </c>
      <c r="X77" s="56">
        <v>0</v>
      </c>
      <c r="Y77" s="56">
        <f t="shared" si="45"/>
        <v>0</v>
      </c>
      <c r="Z77" s="56" t="str">
        <f t="shared" si="60"/>
        <v/>
      </c>
      <c r="AA77" s="56" t="str">
        <f t="shared" si="56"/>
        <v/>
      </c>
      <c r="AB77" s="56" t="str">
        <f t="shared" si="57"/>
        <v/>
      </c>
      <c r="AC77" s="56" t="str">
        <f t="shared" si="46"/>
        <v/>
      </c>
      <c r="AD77" s="56" t="str">
        <f t="shared" si="47"/>
        <v/>
      </c>
      <c r="AE77" s="56" t="str">
        <f t="shared" si="48"/>
        <v/>
      </c>
      <c r="AF77" s="56" t="str">
        <f t="shared" si="49"/>
        <v/>
      </c>
      <c r="AG77" s="56" t="str">
        <f t="shared" si="50"/>
        <v/>
      </c>
      <c r="AH77" s="56" t="str">
        <f t="shared" si="51"/>
        <v/>
      </c>
      <c r="AI77" s="56" t="str">
        <f t="shared" si="52"/>
        <v>999:99.99</v>
      </c>
      <c r="AJ77" s="56" t="str">
        <f t="shared" si="53"/>
        <v>999:99.99</v>
      </c>
      <c r="AK77" s="56" t="str">
        <f t="shared" si="54"/>
        <v>999:99.99</v>
      </c>
      <c r="AL77" s="56" t="str">
        <f t="shared" si="55"/>
        <v>999:99.99</v>
      </c>
      <c r="AM77" s="4">
        <f t="shared" si="61"/>
        <v>0</v>
      </c>
      <c r="AN77" s="38">
        <f t="shared" si="62"/>
        <v>5</v>
      </c>
      <c r="AO77" s="38">
        <f t="shared" si="63"/>
        <v>5</v>
      </c>
    </row>
    <row r="78" spans="1:41" ht="20.100000000000001" customHeight="1" x14ac:dyDescent="0.15">
      <c r="A78" s="9" t="str">
        <f t="shared" si="58"/>
        <v/>
      </c>
      <c r="B78" s="44"/>
      <c r="C78" s="45"/>
      <c r="D78" s="105"/>
      <c r="E78" s="106"/>
      <c r="F78" s="106"/>
      <c r="G78" s="105"/>
      <c r="H78" s="107"/>
      <c r="I78" s="108"/>
      <c r="J78" s="107"/>
      <c r="K78" s="108"/>
      <c r="L78" s="107"/>
      <c r="M78" s="108"/>
      <c r="N78" s="107"/>
      <c r="O78" s="108"/>
      <c r="P78" s="12"/>
      <c r="Q78" s="84">
        <f t="shared" si="40"/>
        <v>0</v>
      </c>
      <c r="R78" s="84">
        <f t="shared" si="41"/>
        <v>0</v>
      </c>
      <c r="S78" s="56">
        <f t="shared" si="39"/>
        <v>0</v>
      </c>
      <c r="T78" s="56" t="str">
        <f t="shared" si="59"/>
        <v/>
      </c>
      <c r="U78" s="56" t="str">
        <f t="shared" si="42"/>
        <v>　</v>
      </c>
      <c r="V78" s="84">
        <f t="shared" si="43"/>
        <v>0</v>
      </c>
      <c r="W78" s="56" t="str">
        <f t="shared" si="44"/>
        <v/>
      </c>
      <c r="X78" s="56">
        <v>0</v>
      </c>
      <c r="Y78" s="56">
        <f t="shared" si="45"/>
        <v>0</v>
      </c>
      <c r="Z78" s="56" t="str">
        <f t="shared" si="60"/>
        <v/>
      </c>
      <c r="AA78" s="56" t="str">
        <f t="shared" si="56"/>
        <v/>
      </c>
      <c r="AB78" s="56" t="str">
        <f t="shared" si="57"/>
        <v/>
      </c>
      <c r="AC78" s="56" t="str">
        <f t="shared" si="46"/>
        <v/>
      </c>
      <c r="AD78" s="56" t="str">
        <f t="shared" si="47"/>
        <v/>
      </c>
      <c r="AE78" s="56" t="str">
        <f t="shared" si="48"/>
        <v/>
      </c>
      <c r="AF78" s="56" t="str">
        <f t="shared" si="49"/>
        <v/>
      </c>
      <c r="AG78" s="56" t="str">
        <f t="shared" si="50"/>
        <v/>
      </c>
      <c r="AH78" s="56" t="str">
        <f t="shared" si="51"/>
        <v/>
      </c>
      <c r="AI78" s="56" t="str">
        <f t="shared" si="52"/>
        <v>999:99.99</v>
      </c>
      <c r="AJ78" s="56" t="str">
        <f t="shared" si="53"/>
        <v>999:99.99</v>
      </c>
      <c r="AK78" s="56" t="str">
        <f t="shared" si="54"/>
        <v>999:99.99</v>
      </c>
      <c r="AL78" s="56" t="str">
        <f t="shared" si="55"/>
        <v>999:99.99</v>
      </c>
      <c r="AM78" s="4">
        <f t="shared" si="61"/>
        <v>0</v>
      </c>
      <c r="AN78" s="38">
        <f t="shared" si="62"/>
        <v>6</v>
      </c>
      <c r="AO78" s="38">
        <f t="shared" si="63"/>
        <v>6</v>
      </c>
    </row>
    <row r="79" spans="1:41" ht="20.100000000000001" customHeight="1" x14ac:dyDescent="0.15">
      <c r="A79" s="9" t="str">
        <f t="shared" si="58"/>
        <v/>
      </c>
      <c r="B79" s="44"/>
      <c r="C79" s="45"/>
      <c r="D79" s="105"/>
      <c r="E79" s="106"/>
      <c r="F79" s="106"/>
      <c r="G79" s="105"/>
      <c r="H79" s="107"/>
      <c r="I79" s="108"/>
      <c r="J79" s="107"/>
      <c r="K79" s="108"/>
      <c r="L79" s="107"/>
      <c r="M79" s="108"/>
      <c r="N79" s="107"/>
      <c r="O79" s="108"/>
      <c r="P79" s="12"/>
      <c r="Q79" s="84">
        <f t="shared" si="40"/>
        <v>0</v>
      </c>
      <c r="R79" s="84">
        <f t="shared" si="41"/>
        <v>0</v>
      </c>
      <c r="S79" s="56">
        <f t="shared" si="39"/>
        <v>0</v>
      </c>
      <c r="T79" s="56" t="str">
        <f t="shared" si="59"/>
        <v/>
      </c>
      <c r="U79" s="56" t="str">
        <f t="shared" si="42"/>
        <v>　</v>
      </c>
      <c r="V79" s="84">
        <f t="shared" si="43"/>
        <v>0</v>
      </c>
      <c r="W79" s="56" t="str">
        <f t="shared" si="44"/>
        <v/>
      </c>
      <c r="X79" s="56">
        <v>0</v>
      </c>
      <c r="Y79" s="56">
        <f t="shared" si="45"/>
        <v>0</v>
      </c>
      <c r="Z79" s="56" t="str">
        <f t="shared" si="60"/>
        <v/>
      </c>
      <c r="AA79" s="56" t="str">
        <f t="shared" si="56"/>
        <v/>
      </c>
      <c r="AB79" s="56" t="str">
        <f t="shared" si="57"/>
        <v/>
      </c>
      <c r="AC79" s="56" t="str">
        <f t="shared" si="46"/>
        <v/>
      </c>
      <c r="AD79" s="56" t="str">
        <f t="shared" si="47"/>
        <v/>
      </c>
      <c r="AE79" s="56" t="str">
        <f t="shared" si="48"/>
        <v/>
      </c>
      <c r="AF79" s="56" t="str">
        <f t="shared" si="49"/>
        <v/>
      </c>
      <c r="AG79" s="56" t="str">
        <f t="shared" si="50"/>
        <v/>
      </c>
      <c r="AH79" s="56" t="str">
        <f t="shared" si="51"/>
        <v/>
      </c>
      <c r="AI79" s="56" t="str">
        <f t="shared" si="52"/>
        <v>999:99.99</v>
      </c>
      <c r="AJ79" s="56" t="str">
        <f t="shared" si="53"/>
        <v>999:99.99</v>
      </c>
      <c r="AK79" s="56" t="str">
        <f t="shared" si="54"/>
        <v>999:99.99</v>
      </c>
      <c r="AL79" s="56" t="str">
        <f t="shared" si="55"/>
        <v>999:99.99</v>
      </c>
      <c r="AM79" s="4">
        <f t="shared" si="61"/>
        <v>0</v>
      </c>
      <c r="AN79" s="38">
        <f t="shared" si="62"/>
        <v>7</v>
      </c>
      <c r="AO79" s="38">
        <f t="shared" si="63"/>
        <v>7</v>
      </c>
    </row>
    <row r="80" spans="1:41" ht="20.100000000000001" customHeight="1" x14ac:dyDescent="0.15">
      <c r="A80" s="9" t="str">
        <f t="shared" si="58"/>
        <v/>
      </c>
      <c r="B80" s="44"/>
      <c r="C80" s="45"/>
      <c r="D80" s="105"/>
      <c r="E80" s="106"/>
      <c r="F80" s="106"/>
      <c r="G80" s="105"/>
      <c r="H80" s="107"/>
      <c r="I80" s="108"/>
      <c r="J80" s="107"/>
      <c r="K80" s="108"/>
      <c r="L80" s="107"/>
      <c r="M80" s="108"/>
      <c r="N80" s="107"/>
      <c r="O80" s="108"/>
      <c r="P80" s="12"/>
      <c r="Q80" s="84">
        <f t="shared" si="40"/>
        <v>0</v>
      </c>
      <c r="R80" s="84">
        <f t="shared" si="41"/>
        <v>0</v>
      </c>
      <c r="S80" s="56">
        <f t="shared" si="39"/>
        <v>0</v>
      </c>
      <c r="T80" s="56" t="str">
        <f t="shared" si="59"/>
        <v/>
      </c>
      <c r="U80" s="56" t="str">
        <f t="shared" si="42"/>
        <v>　</v>
      </c>
      <c r="V80" s="84">
        <f t="shared" si="43"/>
        <v>0</v>
      </c>
      <c r="W80" s="56" t="str">
        <f t="shared" si="44"/>
        <v/>
      </c>
      <c r="X80" s="56">
        <v>0</v>
      </c>
      <c r="Y80" s="56">
        <f t="shared" si="45"/>
        <v>0</v>
      </c>
      <c r="Z80" s="56" t="str">
        <f t="shared" si="60"/>
        <v/>
      </c>
      <c r="AA80" s="56" t="str">
        <f t="shared" si="56"/>
        <v/>
      </c>
      <c r="AB80" s="56" t="str">
        <f t="shared" si="57"/>
        <v/>
      </c>
      <c r="AC80" s="56" t="str">
        <f t="shared" si="46"/>
        <v/>
      </c>
      <c r="AD80" s="56" t="str">
        <f t="shared" si="47"/>
        <v/>
      </c>
      <c r="AE80" s="56" t="str">
        <f t="shared" si="48"/>
        <v/>
      </c>
      <c r="AF80" s="56" t="str">
        <f t="shared" si="49"/>
        <v/>
      </c>
      <c r="AG80" s="56" t="str">
        <f t="shared" si="50"/>
        <v/>
      </c>
      <c r="AH80" s="56" t="str">
        <f t="shared" si="51"/>
        <v/>
      </c>
      <c r="AI80" s="56" t="str">
        <f t="shared" si="52"/>
        <v>999:99.99</v>
      </c>
      <c r="AJ80" s="56" t="str">
        <f t="shared" si="53"/>
        <v>999:99.99</v>
      </c>
      <c r="AK80" s="56" t="str">
        <f t="shared" si="54"/>
        <v>999:99.99</v>
      </c>
      <c r="AL80" s="56" t="str">
        <f t="shared" si="55"/>
        <v>999:99.99</v>
      </c>
      <c r="AM80" s="4">
        <f t="shared" si="61"/>
        <v>0</v>
      </c>
      <c r="AN80" s="38">
        <f t="shared" si="62"/>
        <v>8</v>
      </c>
      <c r="AO80" s="38">
        <f t="shared" si="63"/>
        <v>8</v>
      </c>
    </row>
    <row r="81" spans="1:41" ht="20.100000000000001" customHeight="1" x14ac:dyDescent="0.15">
      <c r="A81" s="9" t="str">
        <f t="shared" si="58"/>
        <v/>
      </c>
      <c r="B81" s="44"/>
      <c r="C81" s="45"/>
      <c r="D81" s="105"/>
      <c r="E81" s="106"/>
      <c r="F81" s="106"/>
      <c r="G81" s="105"/>
      <c r="H81" s="107"/>
      <c r="I81" s="108"/>
      <c r="J81" s="107"/>
      <c r="K81" s="108"/>
      <c r="L81" s="107"/>
      <c r="M81" s="108"/>
      <c r="N81" s="107"/>
      <c r="O81" s="108"/>
      <c r="P81" s="12"/>
      <c r="Q81" s="84">
        <f t="shared" si="40"/>
        <v>0</v>
      </c>
      <c r="R81" s="84">
        <f t="shared" si="41"/>
        <v>0</v>
      </c>
      <c r="S81" s="56">
        <f t="shared" si="39"/>
        <v>0</v>
      </c>
      <c r="T81" s="56" t="str">
        <f t="shared" si="59"/>
        <v/>
      </c>
      <c r="U81" s="56" t="str">
        <f t="shared" si="42"/>
        <v>　</v>
      </c>
      <c r="V81" s="84">
        <f t="shared" si="43"/>
        <v>0</v>
      </c>
      <c r="W81" s="56" t="str">
        <f t="shared" si="44"/>
        <v/>
      </c>
      <c r="X81" s="56">
        <v>0</v>
      </c>
      <c r="Y81" s="56">
        <f t="shared" si="45"/>
        <v>0</v>
      </c>
      <c r="Z81" s="56" t="str">
        <f t="shared" si="60"/>
        <v/>
      </c>
      <c r="AA81" s="56" t="str">
        <f t="shared" si="56"/>
        <v/>
      </c>
      <c r="AB81" s="56" t="str">
        <f t="shared" si="57"/>
        <v/>
      </c>
      <c r="AC81" s="56" t="str">
        <f t="shared" si="46"/>
        <v/>
      </c>
      <c r="AD81" s="56" t="str">
        <f t="shared" si="47"/>
        <v/>
      </c>
      <c r="AE81" s="56" t="str">
        <f t="shared" si="48"/>
        <v/>
      </c>
      <c r="AF81" s="56" t="str">
        <f t="shared" si="49"/>
        <v/>
      </c>
      <c r="AG81" s="56" t="str">
        <f t="shared" si="50"/>
        <v/>
      </c>
      <c r="AH81" s="56" t="str">
        <f t="shared" si="51"/>
        <v/>
      </c>
      <c r="AI81" s="56" t="str">
        <f t="shared" si="52"/>
        <v>999:99.99</v>
      </c>
      <c r="AJ81" s="56" t="str">
        <f t="shared" si="53"/>
        <v>999:99.99</v>
      </c>
      <c r="AK81" s="56" t="str">
        <f t="shared" si="54"/>
        <v>999:99.99</v>
      </c>
      <c r="AL81" s="56" t="str">
        <f t="shared" si="55"/>
        <v>999:99.99</v>
      </c>
      <c r="AM81" s="4">
        <f t="shared" si="61"/>
        <v>0</v>
      </c>
      <c r="AN81" s="38">
        <f t="shared" si="62"/>
        <v>9</v>
      </c>
      <c r="AO81" s="38">
        <f t="shared" si="63"/>
        <v>9</v>
      </c>
    </row>
    <row r="82" spans="1:41" ht="20.100000000000001" customHeight="1" x14ac:dyDescent="0.15">
      <c r="A82" s="9" t="str">
        <f t="shared" si="58"/>
        <v/>
      </c>
      <c r="B82" s="44"/>
      <c r="C82" s="45"/>
      <c r="D82" s="105"/>
      <c r="E82" s="106"/>
      <c r="F82" s="106"/>
      <c r="G82" s="105"/>
      <c r="H82" s="107"/>
      <c r="I82" s="108"/>
      <c r="J82" s="107"/>
      <c r="K82" s="108"/>
      <c r="L82" s="107"/>
      <c r="M82" s="108"/>
      <c r="N82" s="107"/>
      <c r="O82" s="108"/>
      <c r="P82" s="12"/>
      <c r="Q82" s="84">
        <f t="shared" si="40"/>
        <v>0</v>
      </c>
      <c r="R82" s="84">
        <f t="shared" si="41"/>
        <v>0</v>
      </c>
      <c r="S82" s="56">
        <f t="shared" si="39"/>
        <v>0</v>
      </c>
      <c r="T82" s="56" t="str">
        <f t="shared" si="59"/>
        <v/>
      </c>
      <c r="U82" s="56" t="str">
        <f t="shared" si="42"/>
        <v>　</v>
      </c>
      <c r="V82" s="84">
        <f t="shared" si="43"/>
        <v>0</v>
      </c>
      <c r="W82" s="56" t="str">
        <f t="shared" si="44"/>
        <v/>
      </c>
      <c r="X82" s="56">
        <v>0</v>
      </c>
      <c r="Y82" s="56">
        <f t="shared" si="45"/>
        <v>0</v>
      </c>
      <c r="Z82" s="56" t="str">
        <f t="shared" si="60"/>
        <v/>
      </c>
      <c r="AA82" s="56" t="str">
        <f t="shared" si="56"/>
        <v/>
      </c>
      <c r="AB82" s="56" t="str">
        <f t="shared" si="57"/>
        <v/>
      </c>
      <c r="AC82" s="56" t="str">
        <f t="shared" si="46"/>
        <v/>
      </c>
      <c r="AD82" s="56" t="str">
        <f t="shared" si="47"/>
        <v/>
      </c>
      <c r="AE82" s="56" t="str">
        <f t="shared" si="48"/>
        <v/>
      </c>
      <c r="AF82" s="56" t="str">
        <f t="shared" si="49"/>
        <v/>
      </c>
      <c r="AG82" s="56" t="str">
        <f t="shared" si="50"/>
        <v/>
      </c>
      <c r="AH82" s="56" t="str">
        <f t="shared" si="51"/>
        <v/>
      </c>
      <c r="AI82" s="56" t="str">
        <f t="shared" si="52"/>
        <v>999:99.99</v>
      </c>
      <c r="AJ82" s="56" t="str">
        <f t="shared" si="53"/>
        <v>999:99.99</v>
      </c>
      <c r="AK82" s="56" t="str">
        <f t="shared" si="54"/>
        <v>999:99.99</v>
      </c>
      <c r="AL82" s="56" t="str">
        <f t="shared" si="55"/>
        <v>999:99.99</v>
      </c>
      <c r="AM82" s="4">
        <f t="shared" si="61"/>
        <v>0</v>
      </c>
      <c r="AN82" s="38">
        <f t="shared" si="62"/>
        <v>10</v>
      </c>
      <c r="AO82" s="38">
        <f t="shared" si="63"/>
        <v>10</v>
      </c>
    </row>
    <row r="83" spans="1:41" ht="20.100000000000001" customHeight="1" x14ac:dyDescent="0.15">
      <c r="A83" s="9" t="str">
        <f t="shared" si="58"/>
        <v/>
      </c>
      <c r="B83" s="44"/>
      <c r="C83" s="45"/>
      <c r="D83" s="105"/>
      <c r="E83" s="106"/>
      <c r="F83" s="106"/>
      <c r="G83" s="105"/>
      <c r="H83" s="107"/>
      <c r="I83" s="108"/>
      <c r="J83" s="107"/>
      <c r="K83" s="108"/>
      <c r="L83" s="107"/>
      <c r="M83" s="108"/>
      <c r="N83" s="107"/>
      <c r="O83" s="108"/>
      <c r="P83" s="12"/>
      <c r="Q83" s="84">
        <f t="shared" si="40"/>
        <v>0</v>
      </c>
      <c r="R83" s="84">
        <f t="shared" si="41"/>
        <v>0</v>
      </c>
      <c r="S83" s="56">
        <f t="shared" si="39"/>
        <v>0</v>
      </c>
      <c r="T83" s="56" t="str">
        <f t="shared" si="59"/>
        <v/>
      </c>
      <c r="U83" s="56" t="str">
        <f t="shared" si="42"/>
        <v>　</v>
      </c>
      <c r="V83" s="84">
        <f t="shared" si="43"/>
        <v>0</v>
      </c>
      <c r="W83" s="56" t="str">
        <f t="shared" si="44"/>
        <v/>
      </c>
      <c r="X83" s="56">
        <v>0</v>
      </c>
      <c r="Y83" s="56">
        <f t="shared" si="45"/>
        <v>0</v>
      </c>
      <c r="Z83" s="56" t="str">
        <f t="shared" si="60"/>
        <v/>
      </c>
      <c r="AA83" s="56" t="str">
        <f t="shared" si="56"/>
        <v/>
      </c>
      <c r="AB83" s="56" t="str">
        <f t="shared" si="57"/>
        <v/>
      </c>
      <c r="AC83" s="56" t="str">
        <f t="shared" si="46"/>
        <v/>
      </c>
      <c r="AD83" s="56" t="str">
        <f t="shared" si="47"/>
        <v/>
      </c>
      <c r="AE83" s="56" t="str">
        <f t="shared" si="48"/>
        <v/>
      </c>
      <c r="AF83" s="56" t="str">
        <f t="shared" si="49"/>
        <v/>
      </c>
      <c r="AG83" s="56" t="str">
        <f t="shared" si="50"/>
        <v/>
      </c>
      <c r="AH83" s="56" t="str">
        <f t="shared" si="51"/>
        <v/>
      </c>
      <c r="AI83" s="56" t="str">
        <f t="shared" si="52"/>
        <v>999:99.99</v>
      </c>
      <c r="AJ83" s="56" t="str">
        <f t="shared" si="53"/>
        <v>999:99.99</v>
      </c>
      <c r="AK83" s="56" t="str">
        <f t="shared" si="54"/>
        <v>999:99.99</v>
      </c>
      <c r="AL83" s="56" t="str">
        <f t="shared" si="55"/>
        <v>999:99.99</v>
      </c>
      <c r="AM83" s="4">
        <f t="shared" si="61"/>
        <v>0</v>
      </c>
      <c r="AN83" s="38">
        <f t="shared" si="62"/>
        <v>11</v>
      </c>
      <c r="AO83" s="38">
        <f t="shared" si="63"/>
        <v>11</v>
      </c>
    </row>
    <row r="84" spans="1:41" ht="20.100000000000001" customHeight="1" x14ac:dyDescent="0.15">
      <c r="A84" s="9" t="str">
        <f t="shared" si="58"/>
        <v/>
      </c>
      <c r="B84" s="44"/>
      <c r="C84" s="45"/>
      <c r="D84" s="105"/>
      <c r="E84" s="106"/>
      <c r="F84" s="106"/>
      <c r="G84" s="105"/>
      <c r="H84" s="107"/>
      <c r="I84" s="108"/>
      <c r="J84" s="107"/>
      <c r="K84" s="108"/>
      <c r="L84" s="107"/>
      <c r="M84" s="108"/>
      <c r="N84" s="107"/>
      <c r="O84" s="108"/>
      <c r="P84" s="12"/>
      <c r="Q84" s="84">
        <f t="shared" si="40"/>
        <v>0</v>
      </c>
      <c r="R84" s="84">
        <f t="shared" si="41"/>
        <v>0</v>
      </c>
      <c r="S84" s="56">
        <f t="shared" si="39"/>
        <v>0</v>
      </c>
      <c r="T84" s="56" t="str">
        <f t="shared" si="59"/>
        <v/>
      </c>
      <c r="U84" s="56" t="str">
        <f t="shared" si="42"/>
        <v>　</v>
      </c>
      <c r="V84" s="84">
        <f t="shared" si="43"/>
        <v>0</v>
      </c>
      <c r="W84" s="56" t="str">
        <f t="shared" si="44"/>
        <v/>
      </c>
      <c r="X84" s="56">
        <v>0</v>
      </c>
      <c r="Y84" s="56">
        <f t="shared" si="45"/>
        <v>0</v>
      </c>
      <c r="Z84" s="56" t="str">
        <f t="shared" si="60"/>
        <v/>
      </c>
      <c r="AA84" s="56" t="str">
        <f t="shared" si="56"/>
        <v/>
      </c>
      <c r="AB84" s="56" t="str">
        <f t="shared" si="57"/>
        <v/>
      </c>
      <c r="AC84" s="56" t="str">
        <f t="shared" si="46"/>
        <v/>
      </c>
      <c r="AD84" s="56" t="str">
        <f t="shared" si="47"/>
        <v/>
      </c>
      <c r="AE84" s="56" t="str">
        <f t="shared" si="48"/>
        <v/>
      </c>
      <c r="AF84" s="56" t="str">
        <f t="shared" si="49"/>
        <v/>
      </c>
      <c r="AG84" s="56" t="str">
        <f t="shared" si="50"/>
        <v/>
      </c>
      <c r="AH84" s="56" t="str">
        <f t="shared" si="51"/>
        <v/>
      </c>
      <c r="AI84" s="56" t="str">
        <f t="shared" si="52"/>
        <v>999:99.99</v>
      </c>
      <c r="AJ84" s="56" t="str">
        <f t="shared" si="53"/>
        <v>999:99.99</v>
      </c>
      <c r="AK84" s="56" t="str">
        <f t="shared" si="54"/>
        <v>999:99.99</v>
      </c>
      <c r="AL84" s="56" t="str">
        <f t="shared" si="55"/>
        <v>999:99.99</v>
      </c>
      <c r="AM84" s="4">
        <f t="shared" si="61"/>
        <v>0</v>
      </c>
      <c r="AN84" s="38">
        <f t="shared" si="62"/>
        <v>12</v>
      </c>
      <c r="AO84" s="38">
        <f t="shared" si="63"/>
        <v>12</v>
      </c>
    </row>
    <row r="85" spans="1:41" ht="20.100000000000001" customHeight="1" x14ac:dyDescent="0.15">
      <c r="A85" s="9" t="str">
        <f t="shared" si="58"/>
        <v/>
      </c>
      <c r="B85" s="44"/>
      <c r="C85" s="45"/>
      <c r="D85" s="105"/>
      <c r="E85" s="106"/>
      <c r="F85" s="106"/>
      <c r="G85" s="105"/>
      <c r="H85" s="107"/>
      <c r="I85" s="108"/>
      <c r="J85" s="107"/>
      <c r="K85" s="108"/>
      <c r="L85" s="107"/>
      <c r="M85" s="108"/>
      <c r="N85" s="107"/>
      <c r="O85" s="108"/>
      <c r="P85" s="12"/>
      <c r="Q85" s="84">
        <f t="shared" si="40"/>
        <v>0</v>
      </c>
      <c r="R85" s="84">
        <f t="shared" si="41"/>
        <v>0</v>
      </c>
      <c r="S85" s="56">
        <f t="shared" si="39"/>
        <v>0</v>
      </c>
      <c r="T85" s="56" t="str">
        <f t="shared" si="59"/>
        <v/>
      </c>
      <c r="U85" s="56" t="str">
        <f t="shared" si="42"/>
        <v>　</v>
      </c>
      <c r="V85" s="84">
        <f t="shared" si="43"/>
        <v>0</v>
      </c>
      <c r="W85" s="56" t="str">
        <f t="shared" si="44"/>
        <v/>
      </c>
      <c r="X85" s="56">
        <v>0</v>
      </c>
      <c r="Y85" s="56">
        <f t="shared" si="45"/>
        <v>0</v>
      </c>
      <c r="Z85" s="56" t="str">
        <f t="shared" si="60"/>
        <v/>
      </c>
      <c r="AA85" s="56" t="str">
        <f t="shared" si="56"/>
        <v/>
      </c>
      <c r="AB85" s="56" t="str">
        <f t="shared" si="57"/>
        <v/>
      </c>
      <c r="AC85" s="56" t="str">
        <f t="shared" si="46"/>
        <v/>
      </c>
      <c r="AD85" s="56" t="str">
        <f t="shared" si="47"/>
        <v/>
      </c>
      <c r="AE85" s="56" t="str">
        <f t="shared" si="48"/>
        <v/>
      </c>
      <c r="AF85" s="56" t="str">
        <f t="shared" si="49"/>
        <v/>
      </c>
      <c r="AG85" s="56" t="str">
        <f t="shared" si="50"/>
        <v/>
      </c>
      <c r="AH85" s="56" t="str">
        <f t="shared" si="51"/>
        <v/>
      </c>
      <c r="AI85" s="56" t="str">
        <f t="shared" si="52"/>
        <v>999:99.99</v>
      </c>
      <c r="AJ85" s="56" t="str">
        <f t="shared" si="53"/>
        <v>999:99.99</v>
      </c>
      <c r="AK85" s="56" t="str">
        <f t="shared" si="54"/>
        <v>999:99.99</v>
      </c>
      <c r="AL85" s="56" t="str">
        <f t="shared" si="55"/>
        <v>999:99.99</v>
      </c>
      <c r="AM85" s="4">
        <f t="shared" si="61"/>
        <v>0</v>
      </c>
      <c r="AN85" s="38">
        <f t="shared" si="62"/>
        <v>13</v>
      </c>
      <c r="AO85" s="38">
        <f t="shared" si="63"/>
        <v>13</v>
      </c>
    </row>
    <row r="86" spans="1:41" ht="20.100000000000001" customHeight="1" x14ac:dyDescent="0.15">
      <c r="A86" s="9" t="str">
        <f t="shared" si="58"/>
        <v/>
      </c>
      <c r="B86" s="44"/>
      <c r="C86" s="45"/>
      <c r="D86" s="105"/>
      <c r="E86" s="106"/>
      <c r="F86" s="106"/>
      <c r="G86" s="105"/>
      <c r="H86" s="107"/>
      <c r="I86" s="108"/>
      <c r="J86" s="107"/>
      <c r="K86" s="108"/>
      <c r="L86" s="107"/>
      <c r="M86" s="108"/>
      <c r="N86" s="107"/>
      <c r="O86" s="108"/>
      <c r="P86" s="12"/>
      <c r="Q86" s="84">
        <f t="shared" si="40"/>
        <v>0</v>
      </c>
      <c r="R86" s="84">
        <f t="shared" si="41"/>
        <v>0</v>
      </c>
      <c r="S86" s="56">
        <f t="shared" si="39"/>
        <v>0</v>
      </c>
      <c r="T86" s="56" t="str">
        <f t="shared" si="59"/>
        <v/>
      </c>
      <c r="U86" s="56" t="str">
        <f t="shared" si="42"/>
        <v>　</v>
      </c>
      <c r="V86" s="84">
        <f t="shared" si="43"/>
        <v>0</v>
      </c>
      <c r="W86" s="56" t="str">
        <f t="shared" si="44"/>
        <v/>
      </c>
      <c r="X86" s="56">
        <v>0</v>
      </c>
      <c r="Y86" s="56">
        <f t="shared" si="45"/>
        <v>0</v>
      </c>
      <c r="Z86" s="56" t="str">
        <f t="shared" si="60"/>
        <v/>
      </c>
      <c r="AA86" s="56" t="str">
        <f t="shared" si="56"/>
        <v/>
      </c>
      <c r="AB86" s="56" t="str">
        <f t="shared" si="57"/>
        <v/>
      </c>
      <c r="AC86" s="56" t="str">
        <f t="shared" si="46"/>
        <v/>
      </c>
      <c r="AD86" s="56" t="str">
        <f t="shared" si="47"/>
        <v/>
      </c>
      <c r="AE86" s="56" t="str">
        <f t="shared" si="48"/>
        <v/>
      </c>
      <c r="AF86" s="56" t="str">
        <f t="shared" si="49"/>
        <v/>
      </c>
      <c r="AG86" s="56" t="str">
        <f t="shared" si="50"/>
        <v/>
      </c>
      <c r="AH86" s="56" t="str">
        <f t="shared" si="51"/>
        <v/>
      </c>
      <c r="AI86" s="56" t="str">
        <f t="shared" si="52"/>
        <v>999:99.99</v>
      </c>
      <c r="AJ86" s="56" t="str">
        <f t="shared" si="53"/>
        <v>999:99.99</v>
      </c>
      <c r="AK86" s="56" t="str">
        <f t="shared" si="54"/>
        <v>999:99.99</v>
      </c>
      <c r="AL86" s="56" t="str">
        <f t="shared" si="55"/>
        <v>999:99.99</v>
      </c>
      <c r="AM86" s="4">
        <f t="shared" si="61"/>
        <v>0</v>
      </c>
      <c r="AN86" s="38">
        <f t="shared" si="62"/>
        <v>14</v>
      </c>
      <c r="AO86" s="38">
        <f t="shared" si="63"/>
        <v>14</v>
      </c>
    </row>
    <row r="87" spans="1:41" ht="20.100000000000001" customHeight="1" x14ac:dyDescent="0.15">
      <c r="A87" s="9" t="str">
        <f t="shared" si="58"/>
        <v/>
      </c>
      <c r="B87" s="44"/>
      <c r="C87" s="45"/>
      <c r="D87" s="105"/>
      <c r="E87" s="106"/>
      <c r="F87" s="106"/>
      <c r="G87" s="105"/>
      <c r="H87" s="107"/>
      <c r="I87" s="108"/>
      <c r="J87" s="107"/>
      <c r="K87" s="108"/>
      <c r="L87" s="107"/>
      <c r="M87" s="108"/>
      <c r="N87" s="107"/>
      <c r="O87" s="108"/>
      <c r="P87" s="12"/>
      <c r="Q87" s="84">
        <f t="shared" si="40"/>
        <v>0</v>
      </c>
      <c r="R87" s="84">
        <f t="shared" si="41"/>
        <v>0</v>
      </c>
      <c r="S87" s="56">
        <f t="shared" si="39"/>
        <v>0</v>
      </c>
      <c r="T87" s="56" t="str">
        <f t="shared" si="59"/>
        <v/>
      </c>
      <c r="U87" s="56" t="str">
        <f t="shared" si="42"/>
        <v>　</v>
      </c>
      <c r="V87" s="84">
        <f t="shared" si="43"/>
        <v>0</v>
      </c>
      <c r="W87" s="56" t="str">
        <f t="shared" si="44"/>
        <v/>
      </c>
      <c r="X87" s="56">
        <v>0</v>
      </c>
      <c r="Y87" s="56">
        <f t="shared" si="45"/>
        <v>0</v>
      </c>
      <c r="Z87" s="56" t="str">
        <f t="shared" si="60"/>
        <v/>
      </c>
      <c r="AA87" s="56" t="str">
        <f t="shared" si="56"/>
        <v/>
      </c>
      <c r="AB87" s="56" t="str">
        <f t="shared" si="57"/>
        <v/>
      </c>
      <c r="AC87" s="56" t="str">
        <f t="shared" si="46"/>
        <v/>
      </c>
      <c r="AD87" s="56" t="str">
        <f t="shared" si="47"/>
        <v/>
      </c>
      <c r="AE87" s="56" t="str">
        <f t="shared" si="48"/>
        <v/>
      </c>
      <c r="AF87" s="56" t="str">
        <f t="shared" si="49"/>
        <v/>
      </c>
      <c r="AG87" s="56" t="str">
        <f t="shared" si="50"/>
        <v/>
      </c>
      <c r="AH87" s="56" t="str">
        <f t="shared" si="51"/>
        <v/>
      </c>
      <c r="AI87" s="56" t="str">
        <f t="shared" si="52"/>
        <v>999:99.99</v>
      </c>
      <c r="AJ87" s="56" t="str">
        <f t="shared" si="53"/>
        <v>999:99.99</v>
      </c>
      <c r="AK87" s="56" t="str">
        <f t="shared" si="54"/>
        <v>999:99.99</v>
      </c>
      <c r="AL87" s="56" t="str">
        <f t="shared" si="55"/>
        <v>999:99.99</v>
      </c>
      <c r="AM87" s="4">
        <f t="shared" si="61"/>
        <v>0</v>
      </c>
      <c r="AN87" s="38">
        <f t="shared" si="62"/>
        <v>15</v>
      </c>
      <c r="AO87" s="38">
        <f t="shared" si="63"/>
        <v>15</v>
      </c>
    </row>
    <row r="88" spans="1:41" ht="20.100000000000001" customHeight="1" x14ac:dyDescent="0.15">
      <c r="A88" s="9" t="str">
        <f t="shared" si="58"/>
        <v/>
      </c>
      <c r="B88" s="44"/>
      <c r="C88" s="45"/>
      <c r="D88" s="105"/>
      <c r="E88" s="106"/>
      <c r="F88" s="106"/>
      <c r="G88" s="105"/>
      <c r="H88" s="107"/>
      <c r="I88" s="108"/>
      <c r="J88" s="107"/>
      <c r="K88" s="108"/>
      <c r="L88" s="107"/>
      <c r="M88" s="108"/>
      <c r="N88" s="107"/>
      <c r="O88" s="108"/>
      <c r="P88" s="12"/>
      <c r="Q88" s="84">
        <f t="shared" si="40"/>
        <v>0</v>
      </c>
      <c r="R88" s="84">
        <f t="shared" si="41"/>
        <v>0</v>
      </c>
      <c r="S88" s="56">
        <f t="shared" si="39"/>
        <v>0</v>
      </c>
      <c r="T88" s="56" t="str">
        <f t="shared" si="59"/>
        <v/>
      </c>
      <c r="U88" s="56" t="str">
        <f t="shared" si="42"/>
        <v>　</v>
      </c>
      <c r="V88" s="84">
        <f t="shared" si="43"/>
        <v>0</v>
      </c>
      <c r="W88" s="56" t="str">
        <f t="shared" si="44"/>
        <v/>
      </c>
      <c r="X88" s="56">
        <v>0</v>
      </c>
      <c r="Y88" s="56">
        <f t="shared" si="45"/>
        <v>0</v>
      </c>
      <c r="Z88" s="56" t="str">
        <f t="shared" si="60"/>
        <v/>
      </c>
      <c r="AA88" s="56" t="str">
        <f t="shared" si="56"/>
        <v/>
      </c>
      <c r="AB88" s="56" t="str">
        <f t="shared" si="57"/>
        <v/>
      </c>
      <c r="AC88" s="56" t="str">
        <f t="shared" si="46"/>
        <v/>
      </c>
      <c r="AD88" s="56" t="str">
        <f t="shared" si="47"/>
        <v/>
      </c>
      <c r="AE88" s="56" t="str">
        <f t="shared" si="48"/>
        <v/>
      </c>
      <c r="AF88" s="56" t="str">
        <f t="shared" si="49"/>
        <v/>
      </c>
      <c r="AG88" s="56" t="str">
        <f t="shared" si="50"/>
        <v/>
      </c>
      <c r="AH88" s="56" t="str">
        <f t="shared" si="51"/>
        <v/>
      </c>
      <c r="AI88" s="56" t="str">
        <f t="shared" si="52"/>
        <v>999:99.99</v>
      </c>
      <c r="AJ88" s="56" t="str">
        <f t="shared" si="53"/>
        <v>999:99.99</v>
      </c>
      <c r="AK88" s="56" t="str">
        <f t="shared" si="54"/>
        <v>999:99.99</v>
      </c>
      <c r="AL88" s="56" t="str">
        <f t="shared" si="55"/>
        <v>999:99.99</v>
      </c>
      <c r="AM88" s="4">
        <f t="shared" si="61"/>
        <v>0</v>
      </c>
      <c r="AN88" s="38">
        <f t="shared" si="62"/>
        <v>16</v>
      </c>
      <c r="AO88" s="38">
        <f t="shared" si="63"/>
        <v>16</v>
      </c>
    </row>
    <row r="89" spans="1:41" ht="20.100000000000001" customHeight="1" x14ac:dyDescent="0.15">
      <c r="A89" s="9" t="str">
        <f t="shared" si="58"/>
        <v/>
      </c>
      <c r="B89" s="44"/>
      <c r="C89" s="45"/>
      <c r="D89" s="105"/>
      <c r="E89" s="106"/>
      <c r="F89" s="106"/>
      <c r="G89" s="105"/>
      <c r="H89" s="107"/>
      <c r="I89" s="108"/>
      <c r="J89" s="107"/>
      <c r="K89" s="108"/>
      <c r="L89" s="107"/>
      <c r="M89" s="108"/>
      <c r="N89" s="107"/>
      <c r="O89" s="108"/>
      <c r="P89" s="12"/>
      <c r="Q89" s="84">
        <f t="shared" si="40"/>
        <v>0</v>
      </c>
      <c r="R89" s="84">
        <f t="shared" si="41"/>
        <v>0</v>
      </c>
      <c r="S89" s="56">
        <f t="shared" si="39"/>
        <v>0</v>
      </c>
      <c r="T89" s="56" t="str">
        <f t="shared" si="59"/>
        <v/>
      </c>
      <c r="U89" s="56" t="str">
        <f t="shared" si="42"/>
        <v>　</v>
      </c>
      <c r="V89" s="84">
        <f t="shared" si="43"/>
        <v>0</v>
      </c>
      <c r="W89" s="56" t="str">
        <f t="shared" si="44"/>
        <v/>
      </c>
      <c r="X89" s="56">
        <v>0</v>
      </c>
      <c r="Y89" s="56">
        <f t="shared" si="45"/>
        <v>0</v>
      </c>
      <c r="Z89" s="56" t="str">
        <f t="shared" si="60"/>
        <v/>
      </c>
      <c r="AA89" s="56" t="str">
        <f t="shared" si="56"/>
        <v/>
      </c>
      <c r="AB89" s="56" t="str">
        <f t="shared" si="57"/>
        <v/>
      </c>
      <c r="AC89" s="56" t="str">
        <f t="shared" si="46"/>
        <v/>
      </c>
      <c r="AD89" s="56" t="str">
        <f t="shared" si="47"/>
        <v/>
      </c>
      <c r="AE89" s="56" t="str">
        <f t="shared" si="48"/>
        <v/>
      </c>
      <c r="AF89" s="56" t="str">
        <f t="shared" si="49"/>
        <v/>
      </c>
      <c r="AG89" s="56" t="str">
        <f t="shared" si="50"/>
        <v/>
      </c>
      <c r="AH89" s="56" t="str">
        <f t="shared" si="51"/>
        <v/>
      </c>
      <c r="AI89" s="56" t="str">
        <f t="shared" si="52"/>
        <v>999:99.99</v>
      </c>
      <c r="AJ89" s="56" t="str">
        <f t="shared" si="53"/>
        <v>999:99.99</v>
      </c>
      <c r="AK89" s="56" t="str">
        <f t="shared" si="54"/>
        <v>999:99.99</v>
      </c>
      <c r="AL89" s="56" t="str">
        <f t="shared" si="55"/>
        <v>999:99.99</v>
      </c>
      <c r="AM89" s="4">
        <f t="shared" si="61"/>
        <v>0</v>
      </c>
      <c r="AN89" s="38">
        <f t="shared" si="62"/>
        <v>17</v>
      </c>
      <c r="AO89" s="38">
        <f t="shared" si="63"/>
        <v>17</v>
      </c>
    </row>
    <row r="90" spans="1:41" ht="20.100000000000001" customHeight="1" x14ac:dyDescent="0.15">
      <c r="A90" s="9" t="str">
        <f t="shared" si="58"/>
        <v/>
      </c>
      <c r="B90" s="44"/>
      <c r="C90" s="45"/>
      <c r="D90" s="105"/>
      <c r="E90" s="106"/>
      <c r="F90" s="106"/>
      <c r="G90" s="105"/>
      <c r="H90" s="107"/>
      <c r="I90" s="108"/>
      <c r="J90" s="107"/>
      <c r="K90" s="108"/>
      <c r="L90" s="107"/>
      <c r="M90" s="108"/>
      <c r="N90" s="107"/>
      <c r="O90" s="108"/>
      <c r="P90" s="12"/>
      <c r="Q90" s="84">
        <f t="shared" si="40"/>
        <v>0</v>
      </c>
      <c r="R90" s="84">
        <f t="shared" si="41"/>
        <v>0</v>
      </c>
      <c r="S90" s="56">
        <f t="shared" si="39"/>
        <v>0</v>
      </c>
      <c r="T90" s="56" t="str">
        <f t="shared" si="59"/>
        <v/>
      </c>
      <c r="U90" s="56" t="str">
        <f t="shared" si="42"/>
        <v>　</v>
      </c>
      <c r="V90" s="84">
        <f t="shared" si="43"/>
        <v>0</v>
      </c>
      <c r="W90" s="56" t="str">
        <f t="shared" si="44"/>
        <v/>
      </c>
      <c r="X90" s="56">
        <v>0</v>
      </c>
      <c r="Y90" s="56">
        <f t="shared" si="45"/>
        <v>0</v>
      </c>
      <c r="Z90" s="56" t="str">
        <f t="shared" si="60"/>
        <v/>
      </c>
      <c r="AA90" s="56" t="str">
        <f t="shared" si="56"/>
        <v/>
      </c>
      <c r="AB90" s="56" t="str">
        <f t="shared" si="57"/>
        <v/>
      </c>
      <c r="AC90" s="56" t="str">
        <f t="shared" si="46"/>
        <v/>
      </c>
      <c r="AD90" s="56" t="str">
        <f t="shared" si="47"/>
        <v/>
      </c>
      <c r="AE90" s="56" t="str">
        <f t="shared" si="48"/>
        <v/>
      </c>
      <c r="AF90" s="56" t="str">
        <f t="shared" si="49"/>
        <v/>
      </c>
      <c r="AG90" s="56" t="str">
        <f t="shared" si="50"/>
        <v/>
      </c>
      <c r="AH90" s="56" t="str">
        <f t="shared" si="51"/>
        <v/>
      </c>
      <c r="AI90" s="56" t="str">
        <f t="shared" si="52"/>
        <v>999:99.99</v>
      </c>
      <c r="AJ90" s="56" t="str">
        <f t="shared" si="53"/>
        <v>999:99.99</v>
      </c>
      <c r="AK90" s="56" t="str">
        <f t="shared" si="54"/>
        <v>999:99.99</v>
      </c>
      <c r="AL90" s="56" t="str">
        <f t="shared" si="55"/>
        <v>999:99.99</v>
      </c>
      <c r="AM90" s="4">
        <f t="shared" si="61"/>
        <v>0</v>
      </c>
      <c r="AN90" s="38">
        <f t="shared" si="62"/>
        <v>18</v>
      </c>
      <c r="AO90" s="38">
        <f t="shared" si="63"/>
        <v>18</v>
      </c>
    </row>
    <row r="91" spans="1:41" ht="20.100000000000001" customHeight="1" x14ac:dyDescent="0.15">
      <c r="A91" s="9" t="str">
        <f t="shared" si="58"/>
        <v/>
      </c>
      <c r="B91" s="44"/>
      <c r="C91" s="45"/>
      <c r="D91" s="105"/>
      <c r="E91" s="106"/>
      <c r="F91" s="106"/>
      <c r="G91" s="105"/>
      <c r="H91" s="107"/>
      <c r="I91" s="108"/>
      <c r="J91" s="107"/>
      <c r="K91" s="108"/>
      <c r="L91" s="107"/>
      <c r="M91" s="108"/>
      <c r="N91" s="107"/>
      <c r="O91" s="108"/>
      <c r="P91" s="12"/>
      <c r="Q91" s="84">
        <f t="shared" si="40"/>
        <v>0</v>
      </c>
      <c r="R91" s="84">
        <f t="shared" si="41"/>
        <v>0</v>
      </c>
      <c r="S91" s="56">
        <f t="shared" si="39"/>
        <v>0</v>
      </c>
      <c r="T91" s="56" t="str">
        <f t="shared" si="59"/>
        <v/>
      </c>
      <c r="U91" s="56" t="str">
        <f t="shared" si="42"/>
        <v>　</v>
      </c>
      <c r="V91" s="84">
        <f t="shared" si="43"/>
        <v>0</v>
      </c>
      <c r="W91" s="56" t="str">
        <f t="shared" si="44"/>
        <v/>
      </c>
      <c r="X91" s="56">
        <v>0</v>
      </c>
      <c r="Y91" s="56">
        <f t="shared" si="45"/>
        <v>0</v>
      </c>
      <c r="Z91" s="56" t="str">
        <f t="shared" si="60"/>
        <v/>
      </c>
      <c r="AA91" s="56" t="str">
        <f t="shared" si="56"/>
        <v/>
      </c>
      <c r="AB91" s="56" t="str">
        <f t="shared" si="57"/>
        <v/>
      </c>
      <c r="AC91" s="56" t="str">
        <f t="shared" si="46"/>
        <v/>
      </c>
      <c r="AD91" s="56" t="str">
        <f t="shared" si="47"/>
        <v/>
      </c>
      <c r="AE91" s="56" t="str">
        <f t="shared" si="48"/>
        <v/>
      </c>
      <c r="AF91" s="56" t="str">
        <f t="shared" si="49"/>
        <v/>
      </c>
      <c r="AG91" s="56" t="str">
        <f t="shared" si="50"/>
        <v/>
      </c>
      <c r="AH91" s="56" t="str">
        <f t="shared" si="51"/>
        <v/>
      </c>
      <c r="AI91" s="56" t="str">
        <f t="shared" si="52"/>
        <v>999:99.99</v>
      </c>
      <c r="AJ91" s="56" t="str">
        <f t="shared" si="53"/>
        <v>999:99.99</v>
      </c>
      <c r="AK91" s="56" t="str">
        <f t="shared" si="54"/>
        <v>999:99.99</v>
      </c>
      <c r="AL91" s="56" t="str">
        <f t="shared" si="55"/>
        <v>999:99.99</v>
      </c>
      <c r="AM91" s="4">
        <f t="shared" si="61"/>
        <v>0</v>
      </c>
      <c r="AN91" s="38">
        <f t="shared" si="62"/>
        <v>19</v>
      </c>
      <c r="AO91" s="38">
        <f t="shared" si="63"/>
        <v>19</v>
      </c>
    </row>
    <row r="92" spans="1:41" ht="20.100000000000001" customHeight="1" x14ac:dyDescent="0.15">
      <c r="A92" s="9" t="str">
        <f t="shared" si="58"/>
        <v/>
      </c>
      <c r="B92" s="44"/>
      <c r="C92" s="45"/>
      <c r="D92" s="105"/>
      <c r="E92" s="106"/>
      <c r="F92" s="106"/>
      <c r="G92" s="105"/>
      <c r="H92" s="107"/>
      <c r="I92" s="108"/>
      <c r="J92" s="107"/>
      <c r="K92" s="108"/>
      <c r="L92" s="107"/>
      <c r="M92" s="108"/>
      <c r="N92" s="107"/>
      <c r="O92" s="108"/>
      <c r="P92" s="12"/>
      <c r="Q92" s="84">
        <f t="shared" si="40"/>
        <v>0</v>
      </c>
      <c r="R92" s="84">
        <f t="shared" si="41"/>
        <v>0</v>
      </c>
      <c r="S92" s="56">
        <f t="shared" si="39"/>
        <v>0</v>
      </c>
      <c r="T92" s="56" t="str">
        <f t="shared" si="59"/>
        <v/>
      </c>
      <c r="U92" s="56" t="str">
        <f t="shared" si="42"/>
        <v>　</v>
      </c>
      <c r="V92" s="84">
        <f t="shared" si="43"/>
        <v>0</v>
      </c>
      <c r="W92" s="56" t="str">
        <f t="shared" si="44"/>
        <v/>
      </c>
      <c r="X92" s="56">
        <v>0</v>
      </c>
      <c r="Y92" s="56">
        <f t="shared" si="45"/>
        <v>0</v>
      </c>
      <c r="Z92" s="56" t="str">
        <f t="shared" si="60"/>
        <v/>
      </c>
      <c r="AA92" s="56" t="str">
        <f t="shared" si="56"/>
        <v/>
      </c>
      <c r="AB92" s="56" t="str">
        <f t="shared" si="57"/>
        <v/>
      </c>
      <c r="AC92" s="56" t="str">
        <f t="shared" si="46"/>
        <v/>
      </c>
      <c r="AD92" s="56" t="str">
        <f t="shared" si="47"/>
        <v/>
      </c>
      <c r="AE92" s="56" t="str">
        <f t="shared" si="48"/>
        <v/>
      </c>
      <c r="AF92" s="56" t="str">
        <f t="shared" si="49"/>
        <v/>
      </c>
      <c r="AG92" s="56" t="str">
        <f t="shared" si="50"/>
        <v/>
      </c>
      <c r="AH92" s="56" t="str">
        <f t="shared" si="51"/>
        <v/>
      </c>
      <c r="AI92" s="56" t="str">
        <f t="shared" si="52"/>
        <v>999:99.99</v>
      </c>
      <c r="AJ92" s="56" t="str">
        <f t="shared" si="53"/>
        <v>999:99.99</v>
      </c>
      <c r="AK92" s="56" t="str">
        <f t="shared" si="54"/>
        <v>999:99.99</v>
      </c>
      <c r="AL92" s="56" t="str">
        <f t="shared" si="55"/>
        <v>999:99.99</v>
      </c>
      <c r="AM92" s="4">
        <f t="shared" si="61"/>
        <v>0</v>
      </c>
      <c r="AN92" s="38">
        <f t="shared" si="62"/>
        <v>20</v>
      </c>
      <c r="AO92" s="38">
        <f t="shared" si="63"/>
        <v>20</v>
      </c>
    </row>
    <row r="93" spans="1:41" ht="20.100000000000001" customHeight="1" x14ac:dyDescent="0.15">
      <c r="A93" s="9" t="str">
        <f t="shared" si="58"/>
        <v/>
      </c>
      <c r="B93" s="44"/>
      <c r="C93" s="45"/>
      <c r="D93" s="105"/>
      <c r="E93" s="106"/>
      <c r="F93" s="106"/>
      <c r="G93" s="105"/>
      <c r="H93" s="107"/>
      <c r="I93" s="108"/>
      <c r="J93" s="107"/>
      <c r="K93" s="108"/>
      <c r="L93" s="107"/>
      <c r="M93" s="108"/>
      <c r="N93" s="107"/>
      <c r="O93" s="108"/>
      <c r="P93" s="12"/>
      <c r="Q93" s="84">
        <f t="shared" si="40"/>
        <v>0</v>
      </c>
      <c r="R93" s="84">
        <f t="shared" si="41"/>
        <v>0</v>
      </c>
      <c r="S93" s="56">
        <f t="shared" si="39"/>
        <v>0</v>
      </c>
      <c r="T93" s="56" t="str">
        <f t="shared" si="59"/>
        <v/>
      </c>
      <c r="U93" s="56" t="str">
        <f t="shared" si="42"/>
        <v>　</v>
      </c>
      <c r="V93" s="84">
        <f t="shared" si="43"/>
        <v>0</v>
      </c>
      <c r="W93" s="56" t="str">
        <f t="shared" si="44"/>
        <v/>
      </c>
      <c r="X93" s="56">
        <v>0</v>
      </c>
      <c r="Y93" s="56">
        <f t="shared" si="45"/>
        <v>0</v>
      </c>
      <c r="Z93" s="56" t="str">
        <f t="shared" si="60"/>
        <v/>
      </c>
      <c r="AA93" s="56" t="str">
        <f t="shared" si="56"/>
        <v/>
      </c>
      <c r="AB93" s="56" t="str">
        <f t="shared" si="57"/>
        <v/>
      </c>
      <c r="AC93" s="56" t="str">
        <f t="shared" si="46"/>
        <v/>
      </c>
      <c r="AD93" s="56" t="str">
        <f t="shared" si="47"/>
        <v/>
      </c>
      <c r="AE93" s="56" t="str">
        <f t="shared" si="48"/>
        <v/>
      </c>
      <c r="AF93" s="56" t="str">
        <f t="shared" si="49"/>
        <v/>
      </c>
      <c r="AG93" s="56" t="str">
        <f t="shared" si="50"/>
        <v/>
      </c>
      <c r="AH93" s="56" t="str">
        <f t="shared" si="51"/>
        <v/>
      </c>
      <c r="AI93" s="56" t="str">
        <f t="shared" si="52"/>
        <v>999:99.99</v>
      </c>
      <c r="AJ93" s="56" t="str">
        <f t="shared" si="53"/>
        <v>999:99.99</v>
      </c>
      <c r="AK93" s="56" t="str">
        <f t="shared" si="54"/>
        <v>999:99.99</v>
      </c>
      <c r="AL93" s="56" t="str">
        <f t="shared" si="55"/>
        <v>999:99.99</v>
      </c>
      <c r="AM93" s="4">
        <f t="shared" si="61"/>
        <v>0</v>
      </c>
      <c r="AN93" s="38">
        <f t="shared" si="62"/>
        <v>21</v>
      </c>
      <c r="AO93" s="38">
        <f t="shared" si="63"/>
        <v>21</v>
      </c>
    </row>
    <row r="94" spans="1:41" ht="20.100000000000001" customHeight="1" x14ac:dyDescent="0.15">
      <c r="A94" s="9" t="str">
        <f t="shared" si="58"/>
        <v/>
      </c>
      <c r="B94" s="44"/>
      <c r="C94" s="45"/>
      <c r="D94" s="105"/>
      <c r="E94" s="106"/>
      <c r="F94" s="106"/>
      <c r="G94" s="105"/>
      <c r="H94" s="107"/>
      <c r="I94" s="108"/>
      <c r="J94" s="107"/>
      <c r="K94" s="108"/>
      <c r="L94" s="107"/>
      <c r="M94" s="108"/>
      <c r="N94" s="107"/>
      <c r="O94" s="108"/>
      <c r="P94" s="12"/>
      <c r="Q94" s="84">
        <f t="shared" si="40"/>
        <v>0</v>
      </c>
      <c r="R94" s="84">
        <f t="shared" si="41"/>
        <v>0</v>
      </c>
      <c r="S94" s="56">
        <f t="shared" si="39"/>
        <v>0</v>
      </c>
      <c r="T94" s="56" t="str">
        <f t="shared" si="59"/>
        <v/>
      </c>
      <c r="U94" s="56" t="str">
        <f t="shared" si="42"/>
        <v>　</v>
      </c>
      <c r="V94" s="84">
        <f t="shared" si="43"/>
        <v>0</v>
      </c>
      <c r="W94" s="56" t="str">
        <f t="shared" si="44"/>
        <v/>
      </c>
      <c r="X94" s="56">
        <v>0</v>
      </c>
      <c r="Y94" s="56">
        <f t="shared" si="45"/>
        <v>0</v>
      </c>
      <c r="Z94" s="56" t="str">
        <f t="shared" si="60"/>
        <v/>
      </c>
      <c r="AA94" s="56" t="str">
        <f t="shared" si="56"/>
        <v/>
      </c>
      <c r="AB94" s="56" t="str">
        <f t="shared" si="57"/>
        <v/>
      </c>
      <c r="AC94" s="56" t="str">
        <f t="shared" si="46"/>
        <v/>
      </c>
      <c r="AD94" s="56" t="str">
        <f t="shared" si="47"/>
        <v/>
      </c>
      <c r="AE94" s="56" t="str">
        <f t="shared" si="48"/>
        <v/>
      </c>
      <c r="AF94" s="56" t="str">
        <f t="shared" si="49"/>
        <v/>
      </c>
      <c r="AG94" s="56" t="str">
        <f t="shared" si="50"/>
        <v/>
      </c>
      <c r="AH94" s="56" t="str">
        <f t="shared" si="51"/>
        <v/>
      </c>
      <c r="AI94" s="56" t="str">
        <f t="shared" si="52"/>
        <v>999:99.99</v>
      </c>
      <c r="AJ94" s="56" t="str">
        <f t="shared" si="53"/>
        <v>999:99.99</v>
      </c>
      <c r="AK94" s="56" t="str">
        <f t="shared" si="54"/>
        <v>999:99.99</v>
      </c>
      <c r="AL94" s="56" t="str">
        <f t="shared" si="55"/>
        <v>999:99.99</v>
      </c>
      <c r="AM94" s="4">
        <f t="shared" si="61"/>
        <v>0</v>
      </c>
      <c r="AN94" s="38">
        <f t="shared" si="62"/>
        <v>22</v>
      </c>
      <c r="AO94" s="38">
        <f t="shared" si="63"/>
        <v>22</v>
      </c>
    </row>
    <row r="95" spans="1:41" ht="20.100000000000001" customHeight="1" x14ac:dyDescent="0.15">
      <c r="A95" s="9" t="str">
        <f t="shared" si="58"/>
        <v/>
      </c>
      <c r="B95" s="44"/>
      <c r="C95" s="45"/>
      <c r="D95" s="105"/>
      <c r="E95" s="106"/>
      <c r="F95" s="106"/>
      <c r="G95" s="105"/>
      <c r="H95" s="107"/>
      <c r="I95" s="108"/>
      <c r="J95" s="107"/>
      <c r="K95" s="108"/>
      <c r="L95" s="107"/>
      <c r="M95" s="108"/>
      <c r="N95" s="107"/>
      <c r="O95" s="108"/>
      <c r="P95" s="12"/>
      <c r="Q95" s="84">
        <f t="shared" si="40"/>
        <v>0</v>
      </c>
      <c r="R95" s="84">
        <f t="shared" si="41"/>
        <v>0</v>
      </c>
      <c r="S95" s="56">
        <f t="shared" si="39"/>
        <v>0</v>
      </c>
      <c r="T95" s="56" t="str">
        <f t="shared" si="59"/>
        <v/>
      </c>
      <c r="U95" s="56" t="str">
        <f t="shared" si="42"/>
        <v>　</v>
      </c>
      <c r="V95" s="84">
        <f t="shared" si="43"/>
        <v>0</v>
      </c>
      <c r="W95" s="56" t="str">
        <f t="shared" si="44"/>
        <v/>
      </c>
      <c r="X95" s="56">
        <v>0</v>
      </c>
      <c r="Y95" s="56">
        <f t="shared" si="45"/>
        <v>0</v>
      </c>
      <c r="Z95" s="56" t="str">
        <f t="shared" si="60"/>
        <v/>
      </c>
      <c r="AA95" s="56" t="str">
        <f t="shared" si="56"/>
        <v/>
      </c>
      <c r="AB95" s="56" t="str">
        <f t="shared" si="57"/>
        <v/>
      </c>
      <c r="AC95" s="56" t="str">
        <f t="shared" si="46"/>
        <v/>
      </c>
      <c r="AD95" s="56" t="str">
        <f t="shared" si="47"/>
        <v/>
      </c>
      <c r="AE95" s="56" t="str">
        <f t="shared" si="48"/>
        <v/>
      </c>
      <c r="AF95" s="56" t="str">
        <f t="shared" si="49"/>
        <v/>
      </c>
      <c r="AG95" s="56" t="str">
        <f t="shared" si="50"/>
        <v/>
      </c>
      <c r="AH95" s="56" t="str">
        <f t="shared" si="51"/>
        <v/>
      </c>
      <c r="AI95" s="56" t="str">
        <f t="shared" si="52"/>
        <v>999:99.99</v>
      </c>
      <c r="AJ95" s="56" t="str">
        <f t="shared" si="53"/>
        <v>999:99.99</v>
      </c>
      <c r="AK95" s="56" t="str">
        <f t="shared" si="54"/>
        <v>999:99.99</v>
      </c>
      <c r="AL95" s="56" t="str">
        <f t="shared" si="55"/>
        <v>999:99.99</v>
      </c>
      <c r="AM95" s="4">
        <f t="shared" si="61"/>
        <v>0</v>
      </c>
      <c r="AN95" s="38">
        <f t="shared" si="62"/>
        <v>23</v>
      </c>
      <c r="AO95" s="38">
        <f t="shared" si="63"/>
        <v>23</v>
      </c>
    </row>
    <row r="96" spans="1:41" ht="20.100000000000001" customHeight="1" x14ac:dyDescent="0.15">
      <c r="A96" s="9" t="str">
        <f t="shared" si="58"/>
        <v/>
      </c>
      <c r="B96" s="44"/>
      <c r="C96" s="45"/>
      <c r="D96" s="105"/>
      <c r="E96" s="106"/>
      <c r="F96" s="106"/>
      <c r="G96" s="105"/>
      <c r="H96" s="107"/>
      <c r="I96" s="108"/>
      <c r="J96" s="107"/>
      <c r="K96" s="108"/>
      <c r="L96" s="107"/>
      <c r="M96" s="108"/>
      <c r="N96" s="107"/>
      <c r="O96" s="108"/>
      <c r="P96" s="12"/>
      <c r="Q96" s="84">
        <f t="shared" si="40"/>
        <v>0</v>
      </c>
      <c r="R96" s="84">
        <f t="shared" si="41"/>
        <v>0</v>
      </c>
      <c r="S96" s="56">
        <f t="shared" si="39"/>
        <v>0</v>
      </c>
      <c r="T96" s="56" t="str">
        <f t="shared" si="59"/>
        <v/>
      </c>
      <c r="U96" s="56" t="str">
        <f t="shared" si="42"/>
        <v>　</v>
      </c>
      <c r="V96" s="84">
        <f t="shared" si="43"/>
        <v>0</v>
      </c>
      <c r="W96" s="56" t="str">
        <f t="shared" si="44"/>
        <v/>
      </c>
      <c r="X96" s="56">
        <v>0</v>
      </c>
      <c r="Y96" s="56">
        <f t="shared" si="45"/>
        <v>0</v>
      </c>
      <c r="Z96" s="56" t="str">
        <f t="shared" si="60"/>
        <v/>
      </c>
      <c r="AA96" s="56" t="str">
        <f t="shared" si="56"/>
        <v/>
      </c>
      <c r="AB96" s="56" t="str">
        <f t="shared" si="57"/>
        <v/>
      </c>
      <c r="AC96" s="56" t="str">
        <f t="shared" si="46"/>
        <v/>
      </c>
      <c r="AD96" s="56" t="str">
        <f t="shared" si="47"/>
        <v/>
      </c>
      <c r="AE96" s="56" t="str">
        <f t="shared" si="48"/>
        <v/>
      </c>
      <c r="AF96" s="56" t="str">
        <f t="shared" si="49"/>
        <v/>
      </c>
      <c r="AG96" s="56" t="str">
        <f t="shared" si="50"/>
        <v/>
      </c>
      <c r="AH96" s="56" t="str">
        <f t="shared" si="51"/>
        <v/>
      </c>
      <c r="AI96" s="56" t="str">
        <f t="shared" si="52"/>
        <v>999:99.99</v>
      </c>
      <c r="AJ96" s="56" t="str">
        <f t="shared" si="53"/>
        <v>999:99.99</v>
      </c>
      <c r="AK96" s="56" t="str">
        <f t="shared" si="54"/>
        <v>999:99.99</v>
      </c>
      <c r="AL96" s="56" t="str">
        <f t="shared" si="55"/>
        <v>999:99.99</v>
      </c>
      <c r="AM96" s="4">
        <f t="shared" si="61"/>
        <v>0</v>
      </c>
      <c r="AN96" s="38">
        <f t="shared" si="62"/>
        <v>24</v>
      </c>
      <c r="AO96" s="38">
        <f t="shared" si="63"/>
        <v>24</v>
      </c>
    </row>
    <row r="97" spans="1:41" ht="20.100000000000001" customHeight="1" x14ac:dyDescent="0.15">
      <c r="A97" s="9" t="str">
        <f t="shared" si="58"/>
        <v/>
      </c>
      <c r="B97" s="44"/>
      <c r="C97" s="45"/>
      <c r="D97" s="105"/>
      <c r="E97" s="106"/>
      <c r="F97" s="106"/>
      <c r="G97" s="105"/>
      <c r="H97" s="107"/>
      <c r="I97" s="108"/>
      <c r="J97" s="107"/>
      <c r="K97" s="108"/>
      <c r="L97" s="107"/>
      <c r="M97" s="108"/>
      <c r="N97" s="107"/>
      <c r="O97" s="108"/>
      <c r="P97" s="12"/>
      <c r="Q97" s="84">
        <f t="shared" si="40"/>
        <v>0</v>
      </c>
      <c r="R97" s="84">
        <f t="shared" si="41"/>
        <v>0</v>
      </c>
      <c r="S97" s="56">
        <f t="shared" si="39"/>
        <v>0</v>
      </c>
      <c r="T97" s="56" t="str">
        <f t="shared" si="59"/>
        <v/>
      </c>
      <c r="U97" s="56" t="str">
        <f t="shared" si="42"/>
        <v>　</v>
      </c>
      <c r="V97" s="84">
        <f t="shared" si="43"/>
        <v>0</v>
      </c>
      <c r="W97" s="56" t="str">
        <f t="shared" si="44"/>
        <v/>
      </c>
      <c r="X97" s="56">
        <v>0</v>
      </c>
      <c r="Y97" s="56">
        <f t="shared" si="45"/>
        <v>0</v>
      </c>
      <c r="Z97" s="56" t="str">
        <f t="shared" si="60"/>
        <v/>
      </c>
      <c r="AA97" s="56" t="str">
        <f t="shared" si="56"/>
        <v/>
      </c>
      <c r="AB97" s="56" t="str">
        <f t="shared" si="57"/>
        <v/>
      </c>
      <c r="AC97" s="56" t="str">
        <f t="shared" si="46"/>
        <v/>
      </c>
      <c r="AD97" s="56" t="str">
        <f t="shared" si="47"/>
        <v/>
      </c>
      <c r="AE97" s="56" t="str">
        <f t="shared" si="48"/>
        <v/>
      </c>
      <c r="AF97" s="56" t="str">
        <f t="shared" si="49"/>
        <v/>
      </c>
      <c r="AG97" s="56" t="str">
        <f t="shared" si="50"/>
        <v/>
      </c>
      <c r="AH97" s="56" t="str">
        <f t="shared" si="51"/>
        <v/>
      </c>
      <c r="AI97" s="56" t="str">
        <f t="shared" si="52"/>
        <v>999:99.99</v>
      </c>
      <c r="AJ97" s="56" t="str">
        <f t="shared" si="53"/>
        <v>999:99.99</v>
      </c>
      <c r="AK97" s="56" t="str">
        <f t="shared" si="54"/>
        <v>999:99.99</v>
      </c>
      <c r="AL97" s="56" t="str">
        <f t="shared" si="55"/>
        <v>999:99.99</v>
      </c>
      <c r="AM97" s="4">
        <f t="shared" si="61"/>
        <v>0</v>
      </c>
      <c r="AN97" s="38">
        <f t="shared" si="62"/>
        <v>25</v>
      </c>
      <c r="AO97" s="38">
        <f t="shared" si="63"/>
        <v>25</v>
      </c>
    </row>
    <row r="98" spans="1:41" ht="20.100000000000001" customHeight="1" x14ac:dyDescent="0.15">
      <c r="A98" s="9" t="str">
        <f t="shared" si="58"/>
        <v/>
      </c>
      <c r="B98" s="44"/>
      <c r="C98" s="45"/>
      <c r="D98" s="105"/>
      <c r="E98" s="106"/>
      <c r="F98" s="106"/>
      <c r="G98" s="105"/>
      <c r="H98" s="107"/>
      <c r="I98" s="108"/>
      <c r="J98" s="107"/>
      <c r="K98" s="108"/>
      <c r="L98" s="107"/>
      <c r="M98" s="108"/>
      <c r="N98" s="107"/>
      <c r="O98" s="108"/>
      <c r="P98" s="12"/>
      <c r="Q98" s="84">
        <f t="shared" si="40"/>
        <v>0</v>
      </c>
      <c r="R98" s="84">
        <f t="shared" si="41"/>
        <v>0</v>
      </c>
      <c r="S98" s="56">
        <f t="shared" si="39"/>
        <v>0</v>
      </c>
      <c r="T98" s="56" t="str">
        <f t="shared" si="59"/>
        <v/>
      </c>
      <c r="U98" s="56" t="str">
        <f t="shared" si="42"/>
        <v>　</v>
      </c>
      <c r="V98" s="84">
        <f t="shared" si="43"/>
        <v>0</v>
      </c>
      <c r="W98" s="56" t="str">
        <f t="shared" si="44"/>
        <v/>
      </c>
      <c r="X98" s="56">
        <v>0</v>
      </c>
      <c r="Y98" s="56">
        <f t="shared" si="45"/>
        <v>0</v>
      </c>
      <c r="Z98" s="56" t="str">
        <f t="shared" si="60"/>
        <v/>
      </c>
      <c r="AA98" s="56" t="str">
        <f t="shared" si="56"/>
        <v/>
      </c>
      <c r="AB98" s="56" t="str">
        <f t="shared" si="57"/>
        <v/>
      </c>
      <c r="AC98" s="56" t="str">
        <f t="shared" si="46"/>
        <v/>
      </c>
      <c r="AD98" s="56" t="str">
        <f t="shared" si="47"/>
        <v/>
      </c>
      <c r="AE98" s="56" t="str">
        <f t="shared" si="48"/>
        <v/>
      </c>
      <c r="AF98" s="56" t="str">
        <f t="shared" si="49"/>
        <v/>
      </c>
      <c r="AG98" s="56" t="str">
        <f t="shared" si="50"/>
        <v/>
      </c>
      <c r="AH98" s="56" t="str">
        <f t="shared" si="51"/>
        <v/>
      </c>
      <c r="AI98" s="56" t="str">
        <f t="shared" si="52"/>
        <v>999:99.99</v>
      </c>
      <c r="AJ98" s="56" t="str">
        <f t="shared" si="53"/>
        <v>999:99.99</v>
      </c>
      <c r="AK98" s="56" t="str">
        <f t="shared" si="54"/>
        <v>999:99.99</v>
      </c>
      <c r="AL98" s="56" t="str">
        <f t="shared" si="55"/>
        <v>999:99.99</v>
      </c>
      <c r="AM98" s="4">
        <f t="shared" si="61"/>
        <v>0</v>
      </c>
      <c r="AN98" s="38">
        <f t="shared" si="62"/>
        <v>26</v>
      </c>
      <c r="AO98" s="38">
        <f t="shared" si="63"/>
        <v>26</v>
      </c>
    </row>
    <row r="99" spans="1:41" ht="20.100000000000001" customHeight="1" x14ac:dyDescent="0.15">
      <c r="A99" s="9" t="str">
        <f t="shared" si="58"/>
        <v/>
      </c>
      <c r="B99" s="44"/>
      <c r="C99" s="45"/>
      <c r="D99" s="105"/>
      <c r="E99" s="106"/>
      <c r="F99" s="106"/>
      <c r="G99" s="105"/>
      <c r="H99" s="107"/>
      <c r="I99" s="108"/>
      <c r="J99" s="107"/>
      <c r="K99" s="108"/>
      <c r="L99" s="107"/>
      <c r="M99" s="108"/>
      <c r="N99" s="107"/>
      <c r="O99" s="108"/>
      <c r="P99" s="12"/>
      <c r="Q99" s="84">
        <f t="shared" si="40"/>
        <v>0</v>
      </c>
      <c r="R99" s="84">
        <f t="shared" si="41"/>
        <v>0</v>
      </c>
      <c r="S99" s="56">
        <f t="shared" si="39"/>
        <v>0</v>
      </c>
      <c r="T99" s="56" t="str">
        <f t="shared" si="59"/>
        <v/>
      </c>
      <c r="U99" s="56" t="str">
        <f t="shared" si="42"/>
        <v>　</v>
      </c>
      <c r="V99" s="84">
        <f t="shared" si="43"/>
        <v>0</v>
      </c>
      <c r="W99" s="56" t="str">
        <f t="shared" si="44"/>
        <v/>
      </c>
      <c r="X99" s="56">
        <v>0</v>
      </c>
      <c r="Y99" s="56">
        <f t="shared" si="45"/>
        <v>0</v>
      </c>
      <c r="Z99" s="56" t="str">
        <f t="shared" si="60"/>
        <v/>
      </c>
      <c r="AA99" s="56" t="str">
        <f t="shared" si="56"/>
        <v/>
      </c>
      <c r="AB99" s="56" t="str">
        <f t="shared" si="57"/>
        <v/>
      </c>
      <c r="AC99" s="56" t="str">
        <f t="shared" si="46"/>
        <v/>
      </c>
      <c r="AD99" s="56" t="str">
        <f t="shared" si="47"/>
        <v/>
      </c>
      <c r="AE99" s="56" t="str">
        <f t="shared" si="48"/>
        <v/>
      </c>
      <c r="AF99" s="56" t="str">
        <f t="shared" si="49"/>
        <v/>
      </c>
      <c r="AG99" s="56" t="str">
        <f t="shared" si="50"/>
        <v/>
      </c>
      <c r="AH99" s="56" t="str">
        <f t="shared" si="51"/>
        <v/>
      </c>
      <c r="AI99" s="56" t="str">
        <f t="shared" si="52"/>
        <v>999:99.99</v>
      </c>
      <c r="AJ99" s="56" t="str">
        <f t="shared" si="53"/>
        <v>999:99.99</v>
      </c>
      <c r="AK99" s="56" t="str">
        <f t="shared" si="54"/>
        <v>999:99.99</v>
      </c>
      <c r="AL99" s="56" t="str">
        <f t="shared" si="55"/>
        <v>999:99.99</v>
      </c>
      <c r="AM99" s="4">
        <f t="shared" si="61"/>
        <v>0</v>
      </c>
      <c r="AN99" s="38">
        <f t="shared" si="62"/>
        <v>27</v>
      </c>
      <c r="AO99" s="38">
        <f t="shared" si="63"/>
        <v>27</v>
      </c>
    </row>
    <row r="100" spans="1:41" ht="20.100000000000001" customHeight="1" x14ac:dyDescent="0.15">
      <c r="A100" s="9" t="str">
        <f t="shared" si="58"/>
        <v/>
      </c>
      <c r="B100" s="44"/>
      <c r="C100" s="45"/>
      <c r="D100" s="105"/>
      <c r="E100" s="106"/>
      <c r="F100" s="106"/>
      <c r="G100" s="105"/>
      <c r="H100" s="107"/>
      <c r="I100" s="108"/>
      <c r="J100" s="107"/>
      <c r="K100" s="108"/>
      <c r="L100" s="107"/>
      <c r="M100" s="108"/>
      <c r="N100" s="107"/>
      <c r="O100" s="108"/>
      <c r="P100" s="12"/>
      <c r="Q100" s="84">
        <f t="shared" ref="Q100:Q127" si="64">IF(H100="",0,IF(H100=J100,1,0))</f>
        <v>0</v>
      </c>
      <c r="R100" s="84">
        <f t="shared" ref="R100:R127" si="65">IF(L100="",0,IF(L100=N100,1,0))</f>
        <v>0</v>
      </c>
      <c r="S100" s="56">
        <f t="shared" si="39"/>
        <v>0</v>
      </c>
      <c r="T100" s="56" t="str">
        <f t="shared" si="59"/>
        <v/>
      </c>
      <c r="U100" s="56" t="str">
        <f t="shared" ref="U100:U127" si="66">TRIM(E100)&amp;"　"&amp;TRIM(F100)</f>
        <v>　</v>
      </c>
      <c r="V100" s="84">
        <f t="shared" ref="V100:V127" si="67">COUNTA(H100,J100,L100,N100)</f>
        <v>0</v>
      </c>
      <c r="W100" s="56" t="str">
        <f t="shared" ref="W100:W127" si="68">IF(G100="","",IF(G100&lt;25,18,G100-MOD(G100,5)))</f>
        <v/>
      </c>
      <c r="X100" s="56">
        <v>0</v>
      </c>
      <c r="Y100" s="56">
        <f t="shared" ref="Y100:Y127" si="69">G100</f>
        <v>0</v>
      </c>
      <c r="Z100" s="56" t="str">
        <f t="shared" si="60"/>
        <v/>
      </c>
      <c r="AA100" s="56" t="str">
        <f t="shared" si="56"/>
        <v/>
      </c>
      <c r="AB100" s="56" t="str">
        <f t="shared" si="57"/>
        <v/>
      </c>
      <c r="AC100" s="56" t="str">
        <f t="shared" ref="AC100:AC128" si="70">IF(L100="","",VLOOKUP(L100,$AN$15:$AO$25,2,0))</f>
        <v/>
      </c>
      <c r="AD100" s="56" t="str">
        <f t="shared" ref="AD100:AD128" si="71">IF(N100="","",VLOOKUP(N100,$AN$15:$AO$25,2,0))</f>
        <v/>
      </c>
      <c r="AE100" s="56" t="str">
        <f t="shared" ref="AE100:AE127" si="72">IF(H100="","",VALUE(LEFT(H100,3)))</f>
        <v/>
      </c>
      <c r="AF100" s="56" t="str">
        <f t="shared" ref="AF100:AF127" si="73">IF(J100="","",VALUE(LEFT(J100,3)))</f>
        <v/>
      </c>
      <c r="AG100" s="56" t="str">
        <f t="shared" ref="AG100:AG127" si="74">IF(L100="","",VALUE(LEFT(L100,3)))</f>
        <v/>
      </c>
      <c r="AH100" s="56" t="str">
        <f t="shared" ref="AH100:AH127" si="75">IF(N100="","",VALUE(LEFT(N100,3)))</f>
        <v/>
      </c>
      <c r="AI100" s="56" t="str">
        <f t="shared" ref="AI100:AI127" si="76">IF(I100="","999:99.99"," "&amp;LEFT(RIGHT("  "&amp;TEXT(I100,"0.00"),7),2)&amp;":"&amp;RIGHT(TEXT(I100,"0.00"),5))</f>
        <v>999:99.99</v>
      </c>
      <c r="AJ100" s="56" t="str">
        <f t="shared" ref="AJ100:AJ127" si="77">IF(K100="","999:99.99"," "&amp;LEFT(RIGHT("  "&amp;TEXT(K100,"0.00"),7),2)&amp;":"&amp;RIGHT(TEXT(K100,"0.00"),5))</f>
        <v>999:99.99</v>
      </c>
      <c r="AK100" s="56" t="str">
        <f t="shared" ref="AK100:AK127" si="78">IF(M100="","999:99.99"," "&amp;LEFT(RIGHT("  "&amp;TEXT(M100,"0.00"),7),2)&amp;":"&amp;RIGHT(TEXT(M100,"0.00"),5))</f>
        <v>999:99.99</v>
      </c>
      <c r="AL100" s="56" t="str">
        <f t="shared" ref="AL100:AL127" si="79">IF(O100="","999:99.99"," "&amp;LEFT(RIGHT("  "&amp;TEXT(O100,"0.00"),7),2)&amp;":"&amp;RIGHT(TEXT(O100,"0.00"),5))</f>
        <v>999:99.99</v>
      </c>
      <c r="AM100" s="4">
        <f t="shared" si="61"/>
        <v>0</v>
      </c>
      <c r="AN100" s="38">
        <f t="shared" si="62"/>
        <v>28</v>
      </c>
      <c r="AO100" s="38">
        <f t="shared" si="63"/>
        <v>28</v>
      </c>
    </row>
    <row r="101" spans="1:41" ht="20.100000000000001" customHeight="1" x14ac:dyDescent="0.15">
      <c r="A101" s="9" t="str">
        <f t="shared" si="58"/>
        <v/>
      </c>
      <c r="B101" s="44"/>
      <c r="C101" s="45"/>
      <c r="D101" s="105"/>
      <c r="E101" s="106"/>
      <c r="F101" s="106"/>
      <c r="G101" s="105"/>
      <c r="H101" s="107"/>
      <c r="I101" s="108"/>
      <c r="J101" s="107"/>
      <c r="K101" s="108"/>
      <c r="L101" s="107"/>
      <c r="M101" s="108"/>
      <c r="N101" s="107"/>
      <c r="O101" s="108"/>
      <c r="P101" s="12"/>
      <c r="Q101" s="84">
        <f t="shared" si="64"/>
        <v>0</v>
      </c>
      <c r="R101" s="84">
        <f t="shared" si="65"/>
        <v>0</v>
      </c>
      <c r="S101" s="56">
        <f t="shared" si="39"/>
        <v>0</v>
      </c>
      <c r="T101" s="56" t="str">
        <f t="shared" si="59"/>
        <v/>
      </c>
      <c r="U101" s="56" t="str">
        <f t="shared" si="66"/>
        <v>　</v>
      </c>
      <c r="V101" s="84">
        <f t="shared" si="67"/>
        <v>0</v>
      </c>
      <c r="W101" s="56" t="str">
        <f t="shared" si="68"/>
        <v/>
      </c>
      <c r="X101" s="56">
        <v>0</v>
      </c>
      <c r="Y101" s="56">
        <f t="shared" si="69"/>
        <v>0</v>
      </c>
      <c r="Z101" s="56" t="str">
        <f t="shared" si="60"/>
        <v/>
      </c>
      <c r="AA101" s="56" t="str">
        <f t="shared" si="56"/>
        <v/>
      </c>
      <c r="AB101" s="56" t="str">
        <f t="shared" si="57"/>
        <v/>
      </c>
      <c r="AC101" s="56" t="str">
        <f t="shared" si="70"/>
        <v/>
      </c>
      <c r="AD101" s="56" t="str">
        <f t="shared" si="71"/>
        <v/>
      </c>
      <c r="AE101" s="56" t="str">
        <f t="shared" si="72"/>
        <v/>
      </c>
      <c r="AF101" s="56" t="str">
        <f t="shared" si="73"/>
        <v/>
      </c>
      <c r="AG101" s="56" t="str">
        <f t="shared" si="74"/>
        <v/>
      </c>
      <c r="AH101" s="56" t="str">
        <f t="shared" si="75"/>
        <v/>
      </c>
      <c r="AI101" s="56" t="str">
        <f t="shared" si="76"/>
        <v>999:99.99</v>
      </c>
      <c r="AJ101" s="56" t="str">
        <f t="shared" si="77"/>
        <v>999:99.99</v>
      </c>
      <c r="AK101" s="56" t="str">
        <f t="shared" si="78"/>
        <v>999:99.99</v>
      </c>
      <c r="AL101" s="56" t="str">
        <f t="shared" si="79"/>
        <v>999:99.99</v>
      </c>
      <c r="AM101" s="4">
        <f t="shared" si="61"/>
        <v>0</v>
      </c>
      <c r="AN101" s="38">
        <f t="shared" si="62"/>
        <v>29</v>
      </c>
      <c r="AO101" s="38">
        <f t="shared" si="63"/>
        <v>29</v>
      </c>
    </row>
    <row r="102" spans="1:41" ht="20.100000000000001" customHeight="1" x14ac:dyDescent="0.15">
      <c r="A102" s="9" t="str">
        <f t="shared" si="58"/>
        <v/>
      </c>
      <c r="B102" s="44"/>
      <c r="C102" s="45"/>
      <c r="D102" s="105"/>
      <c r="E102" s="106"/>
      <c r="F102" s="106"/>
      <c r="G102" s="105"/>
      <c r="H102" s="107"/>
      <c r="I102" s="108"/>
      <c r="J102" s="107"/>
      <c r="K102" s="108"/>
      <c r="L102" s="107"/>
      <c r="M102" s="108"/>
      <c r="N102" s="107"/>
      <c r="O102" s="108"/>
      <c r="P102" s="12"/>
      <c r="Q102" s="84">
        <f t="shared" si="64"/>
        <v>0</v>
      </c>
      <c r="R102" s="84">
        <f t="shared" si="65"/>
        <v>0</v>
      </c>
      <c r="S102" s="56">
        <f t="shared" si="39"/>
        <v>0</v>
      </c>
      <c r="T102" s="56" t="str">
        <f t="shared" si="59"/>
        <v/>
      </c>
      <c r="U102" s="56" t="str">
        <f t="shared" si="66"/>
        <v>　</v>
      </c>
      <c r="V102" s="84">
        <f t="shared" si="67"/>
        <v>0</v>
      </c>
      <c r="W102" s="56" t="str">
        <f t="shared" si="68"/>
        <v/>
      </c>
      <c r="X102" s="56">
        <v>0</v>
      </c>
      <c r="Y102" s="56">
        <f t="shared" si="69"/>
        <v>0</v>
      </c>
      <c r="Z102" s="56" t="str">
        <f t="shared" si="60"/>
        <v/>
      </c>
      <c r="AA102" s="56" t="str">
        <f t="shared" si="56"/>
        <v/>
      </c>
      <c r="AB102" s="56" t="str">
        <f t="shared" si="57"/>
        <v/>
      </c>
      <c r="AC102" s="56" t="str">
        <f t="shared" si="70"/>
        <v/>
      </c>
      <c r="AD102" s="56" t="str">
        <f t="shared" si="71"/>
        <v/>
      </c>
      <c r="AE102" s="56" t="str">
        <f t="shared" si="72"/>
        <v/>
      </c>
      <c r="AF102" s="56" t="str">
        <f t="shared" si="73"/>
        <v/>
      </c>
      <c r="AG102" s="56" t="str">
        <f t="shared" si="74"/>
        <v/>
      </c>
      <c r="AH102" s="56" t="str">
        <f t="shared" si="75"/>
        <v/>
      </c>
      <c r="AI102" s="56" t="str">
        <f t="shared" si="76"/>
        <v>999:99.99</v>
      </c>
      <c r="AJ102" s="56" t="str">
        <f t="shared" si="77"/>
        <v>999:99.99</v>
      </c>
      <c r="AK102" s="56" t="str">
        <f t="shared" si="78"/>
        <v>999:99.99</v>
      </c>
      <c r="AL102" s="56" t="str">
        <f t="shared" si="79"/>
        <v>999:99.99</v>
      </c>
      <c r="AM102" s="4">
        <f t="shared" si="61"/>
        <v>0</v>
      </c>
      <c r="AN102" s="38">
        <f t="shared" si="62"/>
        <v>30</v>
      </c>
      <c r="AO102" s="38">
        <f t="shared" si="63"/>
        <v>30</v>
      </c>
    </row>
    <row r="103" spans="1:41" ht="20.100000000000001" customHeight="1" x14ac:dyDescent="0.15">
      <c r="A103" s="9" t="str">
        <f t="shared" si="58"/>
        <v/>
      </c>
      <c r="B103" s="44"/>
      <c r="C103" s="45"/>
      <c r="D103" s="105"/>
      <c r="E103" s="106"/>
      <c r="F103" s="106"/>
      <c r="G103" s="105"/>
      <c r="H103" s="107"/>
      <c r="I103" s="108"/>
      <c r="J103" s="107"/>
      <c r="K103" s="108"/>
      <c r="L103" s="107"/>
      <c r="M103" s="108"/>
      <c r="N103" s="107"/>
      <c r="O103" s="108"/>
      <c r="P103" s="12"/>
      <c r="Q103" s="84">
        <f t="shared" si="64"/>
        <v>0</v>
      </c>
      <c r="R103" s="84">
        <f t="shared" si="65"/>
        <v>0</v>
      </c>
      <c r="S103" s="56">
        <f t="shared" si="39"/>
        <v>0</v>
      </c>
      <c r="T103" s="56" t="str">
        <f t="shared" si="59"/>
        <v/>
      </c>
      <c r="U103" s="56" t="str">
        <f t="shared" si="66"/>
        <v>　</v>
      </c>
      <c r="V103" s="84">
        <f t="shared" si="67"/>
        <v>0</v>
      </c>
      <c r="W103" s="56" t="str">
        <f t="shared" si="68"/>
        <v/>
      </c>
      <c r="X103" s="56">
        <v>0</v>
      </c>
      <c r="Y103" s="56">
        <f t="shared" si="69"/>
        <v>0</v>
      </c>
      <c r="Z103" s="56" t="str">
        <f t="shared" si="60"/>
        <v/>
      </c>
      <c r="AA103" s="56" t="str">
        <f t="shared" si="56"/>
        <v/>
      </c>
      <c r="AB103" s="56" t="str">
        <f t="shared" si="57"/>
        <v/>
      </c>
      <c r="AC103" s="56" t="str">
        <f t="shared" si="70"/>
        <v/>
      </c>
      <c r="AD103" s="56" t="str">
        <f t="shared" si="71"/>
        <v/>
      </c>
      <c r="AE103" s="56" t="str">
        <f t="shared" si="72"/>
        <v/>
      </c>
      <c r="AF103" s="56" t="str">
        <f t="shared" si="73"/>
        <v/>
      </c>
      <c r="AG103" s="56" t="str">
        <f t="shared" si="74"/>
        <v/>
      </c>
      <c r="AH103" s="56" t="str">
        <f t="shared" si="75"/>
        <v/>
      </c>
      <c r="AI103" s="56" t="str">
        <f t="shared" si="76"/>
        <v>999:99.99</v>
      </c>
      <c r="AJ103" s="56" t="str">
        <f t="shared" si="77"/>
        <v>999:99.99</v>
      </c>
      <c r="AK103" s="56" t="str">
        <f t="shared" si="78"/>
        <v>999:99.99</v>
      </c>
      <c r="AL103" s="56" t="str">
        <f t="shared" si="79"/>
        <v>999:99.99</v>
      </c>
      <c r="AM103" s="4">
        <f t="shared" si="61"/>
        <v>0</v>
      </c>
      <c r="AN103" s="38">
        <f t="shared" si="62"/>
        <v>31</v>
      </c>
      <c r="AO103" s="38">
        <f t="shared" si="63"/>
        <v>31</v>
      </c>
    </row>
    <row r="104" spans="1:41" ht="20.100000000000001" customHeight="1" x14ac:dyDescent="0.15">
      <c r="A104" s="9" t="str">
        <f t="shared" si="58"/>
        <v/>
      </c>
      <c r="B104" s="44"/>
      <c r="C104" s="45"/>
      <c r="D104" s="105"/>
      <c r="E104" s="106"/>
      <c r="F104" s="106"/>
      <c r="G104" s="105"/>
      <c r="H104" s="107"/>
      <c r="I104" s="108"/>
      <c r="J104" s="107"/>
      <c r="K104" s="108"/>
      <c r="L104" s="107"/>
      <c r="M104" s="108"/>
      <c r="N104" s="107"/>
      <c r="O104" s="108"/>
      <c r="P104" s="12"/>
      <c r="Q104" s="84">
        <f t="shared" si="64"/>
        <v>0</v>
      </c>
      <c r="R104" s="84">
        <f t="shared" si="65"/>
        <v>0</v>
      </c>
      <c r="S104" s="56">
        <f t="shared" si="39"/>
        <v>0</v>
      </c>
      <c r="T104" s="56" t="str">
        <f t="shared" si="59"/>
        <v/>
      </c>
      <c r="U104" s="56" t="str">
        <f t="shared" si="66"/>
        <v>　</v>
      </c>
      <c r="V104" s="84">
        <f t="shared" si="67"/>
        <v>0</v>
      </c>
      <c r="W104" s="56" t="str">
        <f t="shared" si="68"/>
        <v/>
      </c>
      <c r="X104" s="56">
        <v>0</v>
      </c>
      <c r="Y104" s="56">
        <f t="shared" si="69"/>
        <v>0</v>
      </c>
      <c r="Z104" s="56" t="str">
        <f t="shared" si="60"/>
        <v/>
      </c>
      <c r="AA104" s="56" t="str">
        <f t="shared" si="56"/>
        <v/>
      </c>
      <c r="AB104" s="56" t="str">
        <f t="shared" si="57"/>
        <v/>
      </c>
      <c r="AC104" s="56" t="str">
        <f t="shared" si="70"/>
        <v/>
      </c>
      <c r="AD104" s="56" t="str">
        <f t="shared" si="71"/>
        <v/>
      </c>
      <c r="AE104" s="56" t="str">
        <f t="shared" si="72"/>
        <v/>
      </c>
      <c r="AF104" s="56" t="str">
        <f t="shared" si="73"/>
        <v/>
      </c>
      <c r="AG104" s="56" t="str">
        <f t="shared" si="74"/>
        <v/>
      </c>
      <c r="AH104" s="56" t="str">
        <f t="shared" si="75"/>
        <v/>
      </c>
      <c r="AI104" s="56" t="str">
        <f t="shared" si="76"/>
        <v>999:99.99</v>
      </c>
      <c r="AJ104" s="56" t="str">
        <f t="shared" si="77"/>
        <v>999:99.99</v>
      </c>
      <c r="AK104" s="56" t="str">
        <f t="shared" si="78"/>
        <v>999:99.99</v>
      </c>
      <c r="AL104" s="56" t="str">
        <f t="shared" si="79"/>
        <v>999:99.99</v>
      </c>
      <c r="AM104" s="4">
        <f t="shared" si="61"/>
        <v>0</v>
      </c>
      <c r="AN104" s="38">
        <f t="shared" si="62"/>
        <v>32</v>
      </c>
      <c r="AO104" s="38">
        <f t="shared" si="63"/>
        <v>32</v>
      </c>
    </row>
    <row r="105" spans="1:41" ht="20.100000000000001" customHeight="1" x14ac:dyDescent="0.15">
      <c r="A105" s="9" t="str">
        <f t="shared" si="58"/>
        <v/>
      </c>
      <c r="B105" s="44"/>
      <c r="C105" s="45"/>
      <c r="D105" s="105"/>
      <c r="E105" s="106"/>
      <c r="F105" s="106"/>
      <c r="G105" s="105"/>
      <c r="H105" s="107"/>
      <c r="I105" s="108"/>
      <c r="J105" s="107"/>
      <c r="K105" s="108"/>
      <c r="L105" s="107"/>
      <c r="M105" s="108"/>
      <c r="N105" s="107"/>
      <c r="O105" s="108"/>
      <c r="P105" s="12"/>
      <c r="Q105" s="84">
        <f t="shared" si="64"/>
        <v>0</v>
      </c>
      <c r="R105" s="84">
        <f t="shared" si="65"/>
        <v>0</v>
      </c>
      <c r="S105" s="56">
        <f t="shared" si="39"/>
        <v>0</v>
      </c>
      <c r="T105" s="56" t="str">
        <f t="shared" si="59"/>
        <v/>
      </c>
      <c r="U105" s="56" t="str">
        <f t="shared" si="66"/>
        <v>　</v>
      </c>
      <c r="V105" s="84">
        <f t="shared" si="67"/>
        <v>0</v>
      </c>
      <c r="W105" s="56" t="str">
        <f t="shared" si="68"/>
        <v/>
      </c>
      <c r="X105" s="56">
        <v>0</v>
      </c>
      <c r="Y105" s="56">
        <f t="shared" si="69"/>
        <v>0</v>
      </c>
      <c r="Z105" s="56" t="str">
        <f t="shared" si="60"/>
        <v/>
      </c>
      <c r="AA105" s="56" t="str">
        <f t="shared" si="56"/>
        <v/>
      </c>
      <c r="AB105" s="56" t="str">
        <f t="shared" si="57"/>
        <v/>
      </c>
      <c r="AC105" s="56" t="str">
        <f t="shared" si="70"/>
        <v/>
      </c>
      <c r="AD105" s="56" t="str">
        <f t="shared" si="71"/>
        <v/>
      </c>
      <c r="AE105" s="56" t="str">
        <f t="shared" si="72"/>
        <v/>
      </c>
      <c r="AF105" s="56" t="str">
        <f t="shared" si="73"/>
        <v/>
      </c>
      <c r="AG105" s="56" t="str">
        <f t="shared" si="74"/>
        <v/>
      </c>
      <c r="AH105" s="56" t="str">
        <f t="shared" si="75"/>
        <v/>
      </c>
      <c r="AI105" s="56" t="str">
        <f t="shared" si="76"/>
        <v>999:99.99</v>
      </c>
      <c r="AJ105" s="56" t="str">
        <f t="shared" si="77"/>
        <v>999:99.99</v>
      </c>
      <c r="AK105" s="56" t="str">
        <f t="shared" si="78"/>
        <v>999:99.99</v>
      </c>
      <c r="AL105" s="56" t="str">
        <f t="shared" si="79"/>
        <v>999:99.99</v>
      </c>
      <c r="AM105" s="4">
        <f t="shared" si="61"/>
        <v>0</v>
      </c>
      <c r="AN105" s="38">
        <f t="shared" ref="AN105:AN132" si="80">AN104+IF(U100="",0,1)</f>
        <v>33</v>
      </c>
      <c r="AO105" s="38">
        <f t="shared" ref="AO105:AO132" si="81">IF(U100="","",AN105)</f>
        <v>33</v>
      </c>
    </row>
    <row r="106" spans="1:41" ht="20.100000000000001" customHeight="1" x14ac:dyDescent="0.15">
      <c r="A106" s="9" t="str">
        <f t="shared" si="58"/>
        <v/>
      </c>
      <c r="B106" s="44"/>
      <c r="C106" s="45"/>
      <c r="D106" s="105"/>
      <c r="E106" s="106"/>
      <c r="F106" s="106"/>
      <c r="G106" s="105"/>
      <c r="H106" s="107"/>
      <c r="I106" s="108"/>
      <c r="J106" s="107"/>
      <c r="K106" s="108"/>
      <c r="L106" s="107"/>
      <c r="M106" s="108"/>
      <c r="N106" s="107"/>
      <c r="O106" s="108"/>
      <c r="P106" s="12"/>
      <c r="Q106" s="84">
        <f t="shared" si="64"/>
        <v>0</v>
      </c>
      <c r="R106" s="84">
        <f t="shared" si="65"/>
        <v>0</v>
      </c>
      <c r="S106" s="56">
        <f t="shared" si="39"/>
        <v>0</v>
      </c>
      <c r="T106" s="56" t="str">
        <f t="shared" si="59"/>
        <v/>
      </c>
      <c r="U106" s="56" t="str">
        <f t="shared" si="66"/>
        <v>　</v>
      </c>
      <c r="V106" s="84">
        <f t="shared" si="67"/>
        <v>0</v>
      </c>
      <c r="W106" s="56" t="str">
        <f t="shared" si="68"/>
        <v/>
      </c>
      <c r="X106" s="56">
        <v>0</v>
      </c>
      <c r="Y106" s="56">
        <f t="shared" si="69"/>
        <v>0</v>
      </c>
      <c r="Z106" s="56" t="str">
        <f t="shared" si="60"/>
        <v/>
      </c>
      <c r="AA106" s="56" t="str">
        <f t="shared" si="56"/>
        <v/>
      </c>
      <c r="AB106" s="56" t="str">
        <f t="shared" si="57"/>
        <v/>
      </c>
      <c r="AC106" s="56" t="str">
        <f t="shared" si="70"/>
        <v/>
      </c>
      <c r="AD106" s="56" t="str">
        <f t="shared" si="71"/>
        <v/>
      </c>
      <c r="AE106" s="56" t="str">
        <f t="shared" si="72"/>
        <v/>
      </c>
      <c r="AF106" s="56" t="str">
        <f t="shared" si="73"/>
        <v/>
      </c>
      <c r="AG106" s="56" t="str">
        <f t="shared" si="74"/>
        <v/>
      </c>
      <c r="AH106" s="56" t="str">
        <f t="shared" si="75"/>
        <v/>
      </c>
      <c r="AI106" s="56" t="str">
        <f t="shared" si="76"/>
        <v>999:99.99</v>
      </c>
      <c r="AJ106" s="56" t="str">
        <f t="shared" si="77"/>
        <v>999:99.99</v>
      </c>
      <c r="AK106" s="56" t="str">
        <f t="shared" si="78"/>
        <v>999:99.99</v>
      </c>
      <c r="AL106" s="56" t="str">
        <f t="shared" si="79"/>
        <v>999:99.99</v>
      </c>
      <c r="AM106" s="4">
        <f t="shared" si="61"/>
        <v>0</v>
      </c>
      <c r="AN106" s="38">
        <f t="shared" si="80"/>
        <v>34</v>
      </c>
      <c r="AO106" s="38">
        <f t="shared" si="81"/>
        <v>34</v>
      </c>
    </row>
    <row r="107" spans="1:41" ht="20.100000000000001" customHeight="1" x14ac:dyDescent="0.15">
      <c r="A107" s="9" t="str">
        <f t="shared" si="58"/>
        <v/>
      </c>
      <c r="B107" s="44"/>
      <c r="C107" s="45"/>
      <c r="D107" s="105"/>
      <c r="E107" s="106"/>
      <c r="F107" s="106"/>
      <c r="G107" s="105"/>
      <c r="H107" s="107"/>
      <c r="I107" s="108"/>
      <c r="J107" s="107"/>
      <c r="K107" s="108"/>
      <c r="L107" s="107"/>
      <c r="M107" s="108"/>
      <c r="N107" s="107"/>
      <c r="O107" s="108"/>
      <c r="P107" s="12"/>
      <c r="Q107" s="84">
        <f t="shared" si="64"/>
        <v>0</v>
      </c>
      <c r="R107" s="84">
        <f t="shared" si="65"/>
        <v>0</v>
      </c>
      <c r="S107" s="56">
        <f t="shared" si="39"/>
        <v>0</v>
      </c>
      <c r="T107" s="56" t="str">
        <f t="shared" si="59"/>
        <v/>
      </c>
      <c r="U107" s="56" t="str">
        <f t="shared" si="66"/>
        <v>　</v>
      </c>
      <c r="V107" s="84">
        <f t="shared" si="67"/>
        <v>0</v>
      </c>
      <c r="W107" s="56" t="str">
        <f t="shared" si="68"/>
        <v/>
      </c>
      <c r="X107" s="56">
        <v>0</v>
      </c>
      <c r="Y107" s="56">
        <f t="shared" si="69"/>
        <v>0</v>
      </c>
      <c r="Z107" s="56" t="str">
        <f t="shared" si="60"/>
        <v/>
      </c>
      <c r="AA107" s="56" t="str">
        <f t="shared" si="56"/>
        <v/>
      </c>
      <c r="AB107" s="56" t="str">
        <f t="shared" si="57"/>
        <v/>
      </c>
      <c r="AC107" s="56" t="str">
        <f t="shared" si="70"/>
        <v/>
      </c>
      <c r="AD107" s="56" t="str">
        <f t="shared" si="71"/>
        <v/>
      </c>
      <c r="AE107" s="56" t="str">
        <f t="shared" si="72"/>
        <v/>
      </c>
      <c r="AF107" s="56" t="str">
        <f t="shared" si="73"/>
        <v/>
      </c>
      <c r="AG107" s="56" t="str">
        <f t="shared" si="74"/>
        <v/>
      </c>
      <c r="AH107" s="56" t="str">
        <f t="shared" si="75"/>
        <v/>
      </c>
      <c r="AI107" s="56" t="str">
        <f t="shared" si="76"/>
        <v>999:99.99</v>
      </c>
      <c r="AJ107" s="56" t="str">
        <f t="shared" si="77"/>
        <v>999:99.99</v>
      </c>
      <c r="AK107" s="56" t="str">
        <f t="shared" si="78"/>
        <v>999:99.99</v>
      </c>
      <c r="AL107" s="56" t="str">
        <f t="shared" si="79"/>
        <v>999:99.99</v>
      </c>
      <c r="AM107" s="4">
        <f t="shared" si="61"/>
        <v>0</v>
      </c>
      <c r="AN107" s="38">
        <f t="shared" si="80"/>
        <v>35</v>
      </c>
      <c r="AO107" s="38">
        <f t="shared" si="81"/>
        <v>35</v>
      </c>
    </row>
    <row r="108" spans="1:41" ht="20.100000000000001" customHeight="1" x14ac:dyDescent="0.15">
      <c r="A108" s="9" t="str">
        <f t="shared" si="58"/>
        <v/>
      </c>
      <c r="B108" s="44"/>
      <c r="C108" s="45"/>
      <c r="D108" s="105"/>
      <c r="E108" s="106"/>
      <c r="F108" s="106"/>
      <c r="G108" s="105"/>
      <c r="H108" s="107"/>
      <c r="I108" s="108"/>
      <c r="J108" s="107"/>
      <c r="K108" s="108"/>
      <c r="L108" s="107"/>
      <c r="M108" s="108"/>
      <c r="N108" s="107"/>
      <c r="O108" s="108"/>
      <c r="P108" s="12"/>
      <c r="Q108" s="84">
        <f t="shared" si="64"/>
        <v>0</v>
      </c>
      <c r="R108" s="84">
        <f t="shared" si="65"/>
        <v>0</v>
      </c>
      <c r="S108" s="56">
        <f t="shared" si="39"/>
        <v>0</v>
      </c>
      <c r="T108" s="56" t="str">
        <f t="shared" si="59"/>
        <v/>
      </c>
      <c r="U108" s="56" t="str">
        <f t="shared" si="66"/>
        <v>　</v>
      </c>
      <c r="V108" s="84">
        <f t="shared" si="67"/>
        <v>0</v>
      </c>
      <c r="W108" s="56" t="str">
        <f t="shared" si="68"/>
        <v/>
      </c>
      <c r="X108" s="56">
        <v>0</v>
      </c>
      <c r="Y108" s="56">
        <f t="shared" si="69"/>
        <v>0</v>
      </c>
      <c r="Z108" s="56" t="str">
        <f t="shared" si="60"/>
        <v/>
      </c>
      <c r="AA108" s="56" t="str">
        <f t="shared" si="56"/>
        <v/>
      </c>
      <c r="AB108" s="56" t="str">
        <f t="shared" si="57"/>
        <v/>
      </c>
      <c r="AC108" s="56" t="str">
        <f t="shared" si="70"/>
        <v/>
      </c>
      <c r="AD108" s="56" t="str">
        <f t="shared" si="71"/>
        <v/>
      </c>
      <c r="AE108" s="56" t="str">
        <f t="shared" si="72"/>
        <v/>
      </c>
      <c r="AF108" s="56" t="str">
        <f t="shared" si="73"/>
        <v/>
      </c>
      <c r="AG108" s="56" t="str">
        <f t="shared" si="74"/>
        <v/>
      </c>
      <c r="AH108" s="56" t="str">
        <f t="shared" si="75"/>
        <v/>
      </c>
      <c r="AI108" s="56" t="str">
        <f t="shared" si="76"/>
        <v>999:99.99</v>
      </c>
      <c r="AJ108" s="56" t="str">
        <f t="shared" si="77"/>
        <v>999:99.99</v>
      </c>
      <c r="AK108" s="56" t="str">
        <f t="shared" si="78"/>
        <v>999:99.99</v>
      </c>
      <c r="AL108" s="56" t="str">
        <f t="shared" si="79"/>
        <v>999:99.99</v>
      </c>
      <c r="AM108" s="4">
        <f t="shared" si="61"/>
        <v>0</v>
      </c>
      <c r="AN108" s="38">
        <f t="shared" si="80"/>
        <v>36</v>
      </c>
      <c r="AO108" s="38">
        <f t="shared" si="81"/>
        <v>36</v>
      </c>
    </row>
    <row r="109" spans="1:41" ht="20.100000000000001" customHeight="1" x14ac:dyDescent="0.15">
      <c r="A109" s="9" t="str">
        <f t="shared" si="58"/>
        <v/>
      </c>
      <c r="B109" s="44"/>
      <c r="C109" s="45"/>
      <c r="D109" s="105"/>
      <c r="E109" s="106"/>
      <c r="F109" s="106"/>
      <c r="G109" s="105"/>
      <c r="H109" s="107"/>
      <c r="I109" s="108"/>
      <c r="J109" s="107"/>
      <c r="K109" s="108"/>
      <c r="L109" s="107"/>
      <c r="M109" s="108"/>
      <c r="N109" s="107"/>
      <c r="O109" s="108"/>
      <c r="P109" s="12"/>
      <c r="Q109" s="84">
        <f t="shared" si="64"/>
        <v>0</v>
      </c>
      <c r="R109" s="84">
        <f t="shared" si="65"/>
        <v>0</v>
      </c>
      <c r="S109" s="56">
        <f t="shared" si="39"/>
        <v>0</v>
      </c>
      <c r="T109" s="56" t="str">
        <f t="shared" si="59"/>
        <v/>
      </c>
      <c r="U109" s="56" t="str">
        <f t="shared" si="66"/>
        <v>　</v>
      </c>
      <c r="V109" s="84">
        <f t="shared" si="67"/>
        <v>0</v>
      </c>
      <c r="W109" s="56" t="str">
        <f t="shared" si="68"/>
        <v/>
      </c>
      <c r="X109" s="56">
        <v>0</v>
      </c>
      <c r="Y109" s="56">
        <f t="shared" si="69"/>
        <v>0</v>
      </c>
      <c r="Z109" s="56" t="str">
        <f t="shared" si="60"/>
        <v/>
      </c>
      <c r="AA109" s="56" t="str">
        <f t="shared" si="56"/>
        <v/>
      </c>
      <c r="AB109" s="56" t="str">
        <f t="shared" si="57"/>
        <v/>
      </c>
      <c r="AC109" s="56" t="str">
        <f t="shared" si="70"/>
        <v/>
      </c>
      <c r="AD109" s="56" t="str">
        <f t="shared" si="71"/>
        <v/>
      </c>
      <c r="AE109" s="56" t="str">
        <f t="shared" si="72"/>
        <v/>
      </c>
      <c r="AF109" s="56" t="str">
        <f t="shared" si="73"/>
        <v/>
      </c>
      <c r="AG109" s="56" t="str">
        <f t="shared" si="74"/>
        <v/>
      </c>
      <c r="AH109" s="56" t="str">
        <f t="shared" si="75"/>
        <v/>
      </c>
      <c r="AI109" s="56" t="str">
        <f t="shared" si="76"/>
        <v>999:99.99</v>
      </c>
      <c r="AJ109" s="56" t="str">
        <f t="shared" si="77"/>
        <v>999:99.99</v>
      </c>
      <c r="AK109" s="56" t="str">
        <f t="shared" si="78"/>
        <v>999:99.99</v>
      </c>
      <c r="AL109" s="56" t="str">
        <f t="shared" si="79"/>
        <v>999:99.99</v>
      </c>
      <c r="AM109" s="4">
        <f t="shared" si="61"/>
        <v>0</v>
      </c>
      <c r="AN109" s="38">
        <f t="shared" si="80"/>
        <v>37</v>
      </c>
      <c r="AO109" s="38">
        <f t="shared" si="81"/>
        <v>37</v>
      </c>
    </row>
    <row r="110" spans="1:41" ht="20.100000000000001" customHeight="1" x14ac:dyDescent="0.15">
      <c r="A110" s="9" t="str">
        <f t="shared" si="58"/>
        <v/>
      </c>
      <c r="B110" s="44"/>
      <c r="C110" s="45"/>
      <c r="D110" s="105"/>
      <c r="E110" s="106"/>
      <c r="F110" s="106"/>
      <c r="G110" s="105"/>
      <c r="H110" s="107"/>
      <c r="I110" s="108"/>
      <c r="J110" s="107"/>
      <c r="K110" s="108"/>
      <c r="L110" s="107"/>
      <c r="M110" s="108"/>
      <c r="N110" s="107"/>
      <c r="O110" s="108"/>
      <c r="P110" s="12"/>
      <c r="Q110" s="84">
        <f t="shared" si="64"/>
        <v>0</v>
      </c>
      <c r="R110" s="84">
        <f t="shared" si="65"/>
        <v>0</v>
      </c>
      <c r="S110" s="56">
        <f t="shared" si="39"/>
        <v>0</v>
      </c>
      <c r="T110" s="56" t="str">
        <f t="shared" si="59"/>
        <v/>
      </c>
      <c r="U110" s="56" t="str">
        <f t="shared" si="66"/>
        <v>　</v>
      </c>
      <c r="V110" s="84">
        <f t="shared" si="67"/>
        <v>0</v>
      </c>
      <c r="W110" s="56" t="str">
        <f t="shared" si="68"/>
        <v/>
      </c>
      <c r="X110" s="56">
        <v>0</v>
      </c>
      <c r="Y110" s="56">
        <f t="shared" si="69"/>
        <v>0</v>
      </c>
      <c r="Z110" s="56" t="str">
        <f t="shared" si="60"/>
        <v/>
      </c>
      <c r="AA110" s="56" t="str">
        <f t="shared" si="56"/>
        <v/>
      </c>
      <c r="AB110" s="56" t="str">
        <f t="shared" si="57"/>
        <v/>
      </c>
      <c r="AC110" s="56" t="str">
        <f t="shared" si="70"/>
        <v/>
      </c>
      <c r="AD110" s="56" t="str">
        <f t="shared" si="71"/>
        <v/>
      </c>
      <c r="AE110" s="56" t="str">
        <f t="shared" si="72"/>
        <v/>
      </c>
      <c r="AF110" s="56" t="str">
        <f t="shared" si="73"/>
        <v/>
      </c>
      <c r="AG110" s="56" t="str">
        <f t="shared" si="74"/>
        <v/>
      </c>
      <c r="AH110" s="56" t="str">
        <f t="shared" si="75"/>
        <v/>
      </c>
      <c r="AI110" s="56" t="str">
        <f t="shared" si="76"/>
        <v>999:99.99</v>
      </c>
      <c r="AJ110" s="56" t="str">
        <f t="shared" si="77"/>
        <v>999:99.99</v>
      </c>
      <c r="AK110" s="56" t="str">
        <f t="shared" si="78"/>
        <v>999:99.99</v>
      </c>
      <c r="AL110" s="56" t="str">
        <f t="shared" si="79"/>
        <v>999:99.99</v>
      </c>
      <c r="AM110" s="4">
        <f t="shared" si="61"/>
        <v>0</v>
      </c>
      <c r="AN110" s="38">
        <f t="shared" si="80"/>
        <v>38</v>
      </c>
      <c r="AO110" s="38">
        <f t="shared" si="81"/>
        <v>38</v>
      </c>
    </row>
    <row r="111" spans="1:41" ht="20.100000000000001" customHeight="1" x14ac:dyDescent="0.15">
      <c r="A111" s="9" t="str">
        <f t="shared" si="58"/>
        <v/>
      </c>
      <c r="B111" s="44"/>
      <c r="C111" s="45"/>
      <c r="D111" s="105"/>
      <c r="E111" s="106"/>
      <c r="F111" s="106"/>
      <c r="G111" s="105"/>
      <c r="H111" s="107"/>
      <c r="I111" s="108"/>
      <c r="J111" s="107"/>
      <c r="K111" s="108"/>
      <c r="L111" s="107"/>
      <c r="M111" s="108"/>
      <c r="N111" s="107"/>
      <c r="O111" s="108"/>
      <c r="P111" s="12"/>
      <c r="Q111" s="84">
        <f t="shared" si="64"/>
        <v>0</v>
      </c>
      <c r="R111" s="84">
        <f t="shared" si="65"/>
        <v>0</v>
      </c>
      <c r="S111" s="56">
        <f t="shared" si="39"/>
        <v>0</v>
      </c>
      <c r="T111" s="56" t="str">
        <f t="shared" si="59"/>
        <v/>
      </c>
      <c r="U111" s="56" t="str">
        <f t="shared" si="66"/>
        <v>　</v>
      </c>
      <c r="V111" s="84">
        <f t="shared" si="67"/>
        <v>0</v>
      </c>
      <c r="W111" s="56" t="str">
        <f t="shared" si="68"/>
        <v/>
      </c>
      <c r="X111" s="56">
        <v>0</v>
      </c>
      <c r="Y111" s="56">
        <f t="shared" si="69"/>
        <v>0</v>
      </c>
      <c r="Z111" s="56" t="str">
        <f t="shared" si="60"/>
        <v/>
      </c>
      <c r="AA111" s="56" t="str">
        <f t="shared" si="56"/>
        <v/>
      </c>
      <c r="AB111" s="56" t="str">
        <f t="shared" si="57"/>
        <v/>
      </c>
      <c r="AC111" s="56" t="str">
        <f t="shared" si="70"/>
        <v/>
      </c>
      <c r="AD111" s="56" t="str">
        <f t="shared" si="71"/>
        <v/>
      </c>
      <c r="AE111" s="56" t="str">
        <f t="shared" si="72"/>
        <v/>
      </c>
      <c r="AF111" s="56" t="str">
        <f t="shared" si="73"/>
        <v/>
      </c>
      <c r="AG111" s="56" t="str">
        <f t="shared" si="74"/>
        <v/>
      </c>
      <c r="AH111" s="56" t="str">
        <f t="shared" si="75"/>
        <v/>
      </c>
      <c r="AI111" s="56" t="str">
        <f t="shared" si="76"/>
        <v>999:99.99</v>
      </c>
      <c r="AJ111" s="56" t="str">
        <f t="shared" si="77"/>
        <v>999:99.99</v>
      </c>
      <c r="AK111" s="56" t="str">
        <f t="shared" si="78"/>
        <v>999:99.99</v>
      </c>
      <c r="AL111" s="56" t="str">
        <f t="shared" si="79"/>
        <v>999:99.99</v>
      </c>
      <c r="AM111" s="4">
        <f t="shared" si="61"/>
        <v>0</v>
      </c>
      <c r="AN111" s="38">
        <f t="shared" si="80"/>
        <v>39</v>
      </c>
      <c r="AO111" s="38">
        <f t="shared" si="81"/>
        <v>39</v>
      </c>
    </row>
    <row r="112" spans="1:41" ht="20.100000000000001" customHeight="1" x14ac:dyDescent="0.15">
      <c r="A112" s="9" t="str">
        <f t="shared" si="58"/>
        <v/>
      </c>
      <c r="B112" s="44"/>
      <c r="C112" s="45"/>
      <c r="D112" s="105"/>
      <c r="E112" s="106"/>
      <c r="F112" s="106"/>
      <c r="G112" s="105"/>
      <c r="H112" s="107"/>
      <c r="I112" s="108"/>
      <c r="J112" s="107"/>
      <c r="K112" s="108"/>
      <c r="L112" s="107"/>
      <c r="M112" s="108"/>
      <c r="N112" s="107"/>
      <c r="O112" s="108"/>
      <c r="P112" s="12"/>
      <c r="Q112" s="84">
        <f t="shared" si="64"/>
        <v>0</v>
      </c>
      <c r="R112" s="84">
        <f t="shared" si="65"/>
        <v>0</v>
      </c>
      <c r="S112" s="56">
        <f t="shared" si="39"/>
        <v>0</v>
      </c>
      <c r="T112" s="56" t="str">
        <f t="shared" si="59"/>
        <v/>
      </c>
      <c r="U112" s="56" t="str">
        <f t="shared" si="66"/>
        <v>　</v>
      </c>
      <c r="V112" s="84">
        <f t="shared" si="67"/>
        <v>0</v>
      </c>
      <c r="W112" s="56" t="str">
        <f t="shared" si="68"/>
        <v/>
      </c>
      <c r="X112" s="56">
        <v>0</v>
      </c>
      <c r="Y112" s="56">
        <f t="shared" si="69"/>
        <v>0</v>
      </c>
      <c r="Z112" s="56" t="str">
        <f t="shared" si="60"/>
        <v/>
      </c>
      <c r="AA112" s="56" t="str">
        <f t="shared" si="56"/>
        <v/>
      </c>
      <c r="AB112" s="56" t="str">
        <f t="shared" si="57"/>
        <v/>
      </c>
      <c r="AC112" s="56" t="str">
        <f t="shared" si="70"/>
        <v/>
      </c>
      <c r="AD112" s="56" t="str">
        <f t="shared" si="71"/>
        <v/>
      </c>
      <c r="AE112" s="56" t="str">
        <f t="shared" si="72"/>
        <v/>
      </c>
      <c r="AF112" s="56" t="str">
        <f t="shared" si="73"/>
        <v/>
      </c>
      <c r="AG112" s="56" t="str">
        <f t="shared" si="74"/>
        <v/>
      </c>
      <c r="AH112" s="56" t="str">
        <f t="shared" si="75"/>
        <v/>
      </c>
      <c r="AI112" s="56" t="str">
        <f t="shared" si="76"/>
        <v>999:99.99</v>
      </c>
      <c r="AJ112" s="56" t="str">
        <f t="shared" si="77"/>
        <v>999:99.99</v>
      </c>
      <c r="AK112" s="56" t="str">
        <f t="shared" si="78"/>
        <v>999:99.99</v>
      </c>
      <c r="AL112" s="56" t="str">
        <f t="shared" si="79"/>
        <v>999:99.99</v>
      </c>
      <c r="AM112" s="4">
        <f t="shared" si="61"/>
        <v>0</v>
      </c>
      <c r="AN112" s="38">
        <f t="shared" si="80"/>
        <v>40</v>
      </c>
      <c r="AO112" s="38">
        <f t="shared" si="81"/>
        <v>40</v>
      </c>
    </row>
    <row r="113" spans="1:41" ht="20.100000000000001" customHeight="1" x14ac:dyDescent="0.15">
      <c r="A113" s="9" t="str">
        <f t="shared" si="58"/>
        <v/>
      </c>
      <c r="B113" s="44"/>
      <c r="C113" s="45"/>
      <c r="D113" s="105"/>
      <c r="E113" s="106"/>
      <c r="F113" s="106"/>
      <c r="G113" s="105"/>
      <c r="H113" s="107"/>
      <c r="I113" s="108"/>
      <c r="J113" s="107"/>
      <c r="K113" s="108"/>
      <c r="L113" s="107"/>
      <c r="M113" s="108"/>
      <c r="N113" s="107"/>
      <c r="O113" s="108"/>
      <c r="P113" s="12"/>
      <c r="Q113" s="84">
        <f t="shared" si="64"/>
        <v>0</v>
      </c>
      <c r="R113" s="84">
        <f t="shared" si="65"/>
        <v>0</v>
      </c>
      <c r="S113" s="56">
        <f t="shared" si="39"/>
        <v>0</v>
      </c>
      <c r="T113" s="56" t="str">
        <f t="shared" si="59"/>
        <v/>
      </c>
      <c r="U113" s="56" t="str">
        <f t="shared" si="66"/>
        <v>　</v>
      </c>
      <c r="V113" s="84">
        <f t="shared" si="67"/>
        <v>0</v>
      </c>
      <c r="W113" s="56" t="str">
        <f t="shared" si="68"/>
        <v/>
      </c>
      <c r="X113" s="56">
        <v>0</v>
      </c>
      <c r="Y113" s="56">
        <f t="shared" si="69"/>
        <v>0</v>
      </c>
      <c r="Z113" s="56" t="str">
        <f t="shared" si="60"/>
        <v/>
      </c>
      <c r="AA113" s="56" t="str">
        <f t="shared" si="56"/>
        <v/>
      </c>
      <c r="AB113" s="56" t="str">
        <f t="shared" si="57"/>
        <v/>
      </c>
      <c r="AC113" s="56" t="str">
        <f t="shared" si="70"/>
        <v/>
      </c>
      <c r="AD113" s="56" t="str">
        <f t="shared" si="71"/>
        <v/>
      </c>
      <c r="AE113" s="56" t="str">
        <f t="shared" si="72"/>
        <v/>
      </c>
      <c r="AF113" s="56" t="str">
        <f t="shared" si="73"/>
        <v/>
      </c>
      <c r="AG113" s="56" t="str">
        <f t="shared" si="74"/>
        <v/>
      </c>
      <c r="AH113" s="56" t="str">
        <f t="shared" si="75"/>
        <v/>
      </c>
      <c r="AI113" s="56" t="str">
        <f t="shared" si="76"/>
        <v>999:99.99</v>
      </c>
      <c r="AJ113" s="56" t="str">
        <f t="shared" si="77"/>
        <v>999:99.99</v>
      </c>
      <c r="AK113" s="56" t="str">
        <f t="shared" si="78"/>
        <v>999:99.99</v>
      </c>
      <c r="AL113" s="56" t="str">
        <f t="shared" si="79"/>
        <v>999:99.99</v>
      </c>
      <c r="AM113" s="4">
        <f t="shared" si="61"/>
        <v>0</v>
      </c>
      <c r="AN113" s="38">
        <f t="shared" si="80"/>
        <v>41</v>
      </c>
      <c r="AO113" s="38">
        <f t="shared" si="81"/>
        <v>41</v>
      </c>
    </row>
    <row r="114" spans="1:41" ht="20.100000000000001" customHeight="1" x14ac:dyDescent="0.15">
      <c r="A114" s="9" t="str">
        <f t="shared" si="58"/>
        <v/>
      </c>
      <c r="B114" s="44"/>
      <c r="C114" s="45"/>
      <c r="D114" s="105"/>
      <c r="E114" s="106"/>
      <c r="F114" s="106"/>
      <c r="G114" s="105"/>
      <c r="H114" s="107"/>
      <c r="I114" s="108"/>
      <c r="J114" s="107"/>
      <c r="K114" s="108"/>
      <c r="L114" s="107"/>
      <c r="M114" s="108"/>
      <c r="N114" s="107"/>
      <c r="O114" s="108"/>
      <c r="P114" s="12"/>
      <c r="Q114" s="84">
        <f t="shared" si="64"/>
        <v>0</v>
      </c>
      <c r="R114" s="84">
        <f t="shared" si="65"/>
        <v>0</v>
      </c>
      <c r="S114" s="56">
        <f t="shared" si="39"/>
        <v>0</v>
      </c>
      <c r="T114" s="56" t="str">
        <f t="shared" si="59"/>
        <v/>
      </c>
      <c r="U114" s="56" t="str">
        <f t="shared" si="66"/>
        <v>　</v>
      </c>
      <c r="V114" s="84">
        <f t="shared" si="67"/>
        <v>0</v>
      </c>
      <c r="W114" s="56" t="str">
        <f t="shared" si="68"/>
        <v/>
      </c>
      <c r="X114" s="56">
        <v>0</v>
      </c>
      <c r="Y114" s="56">
        <f t="shared" si="69"/>
        <v>0</v>
      </c>
      <c r="Z114" s="56" t="str">
        <f t="shared" si="60"/>
        <v/>
      </c>
      <c r="AA114" s="56" t="str">
        <f t="shared" si="56"/>
        <v/>
      </c>
      <c r="AB114" s="56" t="str">
        <f t="shared" si="57"/>
        <v/>
      </c>
      <c r="AC114" s="56" t="str">
        <f t="shared" si="70"/>
        <v/>
      </c>
      <c r="AD114" s="56" t="str">
        <f t="shared" si="71"/>
        <v/>
      </c>
      <c r="AE114" s="56" t="str">
        <f t="shared" si="72"/>
        <v/>
      </c>
      <c r="AF114" s="56" t="str">
        <f t="shared" si="73"/>
        <v/>
      </c>
      <c r="AG114" s="56" t="str">
        <f t="shared" si="74"/>
        <v/>
      </c>
      <c r="AH114" s="56" t="str">
        <f t="shared" si="75"/>
        <v/>
      </c>
      <c r="AI114" s="56" t="str">
        <f t="shared" si="76"/>
        <v>999:99.99</v>
      </c>
      <c r="AJ114" s="56" t="str">
        <f t="shared" si="77"/>
        <v>999:99.99</v>
      </c>
      <c r="AK114" s="56" t="str">
        <f t="shared" si="78"/>
        <v>999:99.99</v>
      </c>
      <c r="AL114" s="56" t="str">
        <f t="shared" si="79"/>
        <v>999:99.99</v>
      </c>
      <c r="AM114" s="4">
        <f t="shared" si="61"/>
        <v>0</v>
      </c>
      <c r="AN114" s="38">
        <f t="shared" si="80"/>
        <v>42</v>
      </c>
      <c r="AO114" s="38">
        <f t="shared" si="81"/>
        <v>42</v>
      </c>
    </row>
    <row r="115" spans="1:41" ht="20.100000000000001" customHeight="1" x14ac:dyDescent="0.15">
      <c r="A115" s="9" t="str">
        <f t="shared" si="58"/>
        <v/>
      </c>
      <c r="B115" s="44"/>
      <c r="C115" s="45"/>
      <c r="D115" s="105"/>
      <c r="E115" s="106"/>
      <c r="F115" s="106"/>
      <c r="G115" s="105"/>
      <c r="H115" s="107"/>
      <c r="I115" s="108"/>
      <c r="J115" s="107"/>
      <c r="K115" s="108"/>
      <c r="L115" s="107"/>
      <c r="M115" s="108"/>
      <c r="N115" s="107"/>
      <c r="O115" s="108"/>
      <c r="P115" s="12"/>
      <c r="Q115" s="84">
        <f t="shared" si="64"/>
        <v>0</v>
      </c>
      <c r="R115" s="84">
        <f t="shared" si="65"/>
        <v>0</v>
      </c>
      <c r="S115" s="56">
        <f t="shared" si="39"/>
        <v>0</v>
      </c>
      <c r="T115" s="56" t="str">
        <f t="shared" si="59"/>
        <v/>
      </c>
      <c r="U115" s="56" t="str">
        <f t="shared" si="66"/>
        <v>　</v>
      </c>
      <c r="V115" s="84">
        <f t="shared" si="67"/>
        <v>0</v>
      </c>
      <c r="W115" s="56" t="str">
        <f t="shared" si="68"/>
        <v/>
      </c>
      <c r="X115" s="56">
        <v>0</v>
      </c>
      <c r="Y115" s="56">
        <f t="shared" si="69"/>
        <v>0</v>
      </c>
      <c r="Z115" s="56" t="str">
        <f t="shared" si="60"/>
        <v/>
      </c>
      <c r="AA115" s="56" t="str">
        <f t="shared" si="56"/>
        <v/>
      </c>
      <c r="AB115" s="56" t="str">
        <f t="shared" si="57"/>
        <v/>
      </c>
      <c r="AC115" s="56" t="str">
        <f t="shared" si="70"/>
        <v/>
      </c>
      <c r="AD115" s="56" t="str">
        <f t="shared" si="71"/>
        <v/>
      </c>
      <c r="AE115" s="56" t="str">
        <f t="shared" si="72"/>
        <v/>
      </c>
      <c r="AF115" s="56" t="str">
        <f t="shared" si="73"/>
        <v/>
      </c>
      <c r="AG115" s="56" t="str">
        <f t="shared" si="74"/>
        <v/>
      </c>
      <c r="AH115" s="56" t="str">
        <f t="shared" si="75"/>
        <v/>
      </c>
      <c r="AI115" s="56" t="str">
        <f t="shared" si="76"/>
        <v>999:99.99</v>
      </c>
      <c r="AJ115" s="56" t="str">
        <f t="shared" si="77"/>
        <v>999:99.99</v>
      </c>
      <c r="AK115" s="56" t="str">
        <f t="shared" si="78"/>
        <v>999:99.99</v>
      </c>
      <c r="AL115" s="56" t="str">
        <f t="shared" si="79"/>
        <v>999:99.99</v>
      </c>
      <c r="AM115" s="4">
        <f t="shared" si="61"/>
        <v>0</v>
      </c>
      <c r="AN115" s="38">
        <f t="shared" si="80"/>
        <v>43</v>
      </c>
      <c r="AO115" s="38">
        <f t="shared" si="81"/>
        <v>43</v>
      </c>
    </row>
    <row r="116" spans="1:41" ht="20.100000000000001" customHeight="1" x14ac:dyDescent="0.15">
      <c r="A116" s="9" t="str">
        <f t="shared" si="58"/>
        <v/>
      </c>
      <c r="B116" s="44"/>
      <c r="C116" s="45"/>
      <c r="D116" s="105"/>
      <c r="E116" s="106"/>
      <c r="F116" s="106"/>
      <c r="G116" s="105"/>
      <c r="H116" s="107"/>
      <c r="I116" s="108"/>
      <c r="J116" s="107"/>
      <c r="K116" s="108"/>
      <c r="L116" s="107"/>
      <c r="M116" s="108"/>
      <c r="N116" s="107"/>
      <c r="O116" s="108"/>
      <c r="P116" s="12"/>
      <c r="Q116" s="84">
        <f t="shared" si="64"/>
        <v>0</v>
      </c>
      <c r="R116" s="84">
        <f t="shared" si="65"/>
        <v>0</v>
      </c>
      <c r="S116" s="56">
        <f t="shared" si="39"/>
        <v>0</v>
      </c>
      <c r="T116" s="56" t="str">
        <f t="shared" si="59"/>
        <v/>
      </c>
      <c r="U116" s="56" t="str">
        <f t="shared" si="66"/>
        <v>　</v>
      </c>
      <c r="V116" s="84">
        <f t="shared" si="67"/>
        <v>0</v>
      </c>
      <c r="W116" s="56" t="str">
        <f t="shared" si="68"/>
        <v/>
      </c>
      <c r="X116" s="56">
        <v>0</v>
      </c>
      <c r="Y116" s="56">
        <f t="shared" si="69"/>
        <v>0</v>
      </c>
      <c r="Z116" s="56" t="str">
        <f t="shared" si="60"/>
        <v/>
      </c>
      <c r="AA116" s="56" t="str">
        <f t="shared" si="56"/>
        <v/>
      </c>
      <c r="AB116" s="56" t="str">
        <f t="shared" si="57"/>
        <v/>
      </c>
      <c r="AC116" s="56" t="str">
        <f t="shared" si="70"/>
        <v/>
      </c>
      <c r="AD116" s="56" t="str">
        <f t="shared" si="71"/>
        <v/>
      </c>
      <c r="AE116" s="56" t="str">
        <f t="shared" si="72"/>
        <v/>
      </c>
      <c r="AF116" s="56" t="str">
        <f t="shared" si="73"/>
        <v/>
      </c>
      <c r="AG116" s="56" t="str">
        <f t="shared" si="74"/>
        <v/>
      </c>
      <c r="AH116" s="56" t="str">
        <f t="shared" si="75"/>
        <v/>
      </c>
      <c r="AI116" s="56" t="str">
        <f t="shared" si="76"/>
        <v>999:99.99</v>
      </c>
      <c r="AJ116" s="56" t="str">
        <f t="shared" si="77"/>
        <v>999:99.99</v>
      </c>
      <c r="AK116" s="56" t="str">
        <f t="shared" si="78"/>
        <v>999:99.99</v>
      </c>
      <c r="AL116" s="56" t="str">
        <f t="shared" si="79"/>
        <v>999:99.99</v>
      </c>
      <c r="AM116" s="4">
        <f t="shared" si="61"/>
        <v>0</v>
      </c>
      <c r="AN116" s="38">
        <f t="shared" si="80"/>
        <v>44</v>
      </c>
      <c r="AO116" s="38">
        <f t="shared" si="81"/>
        <v>44</v>
      </c>
    </row>
    <row r="117" spans="1:41" ht="20.100000000000001" customHeight="1" x14ac:dyDescent="0.15">
      <c r="A117" s="9" t="str">
        <f t="shared" si="58"/>
        <v/>
      </c>
      <c r="B117" s="44"/>
      <c r="C117" s="45"/>
      <c r="D117" s="105"/>
      <c r="E117" s="106"/>
      <c r="F117" s="106"/>
      <c r="G117" s="105"/>
      <c r="H117" s="107"/>
      <c r="I117" s="108"/>
      <c r="J117" s="107"/>
      <c r="K117" s="108"/>
      <c r="L117" s="107"/>
      <c r="M117" s="108"/>
      <c r="N117" s="107"/>
      <c r="O117" s="108"/>
      <c r="P117" s="12"/>
      <c r="Q117" s="84">
        <f t="shared" si="64"/>
        <v>0</v>
      </c>
      <c r="R117" s="84">
        <f t="shared" si="65"/>
        <v>0</v>
      </c>
      <c r="S117" s="56">
        <f t="shared" si="39"/>
        <v>0</v>
      </c>
      <c r="T117" s="56" t="str">
        <f t="shared" si="59"/>
        <v/>
      </c>
      <c r="U117" s="56" t="str">
        <f t="shared" si="66"/>
        <v>　</v>
      </c>
      <c r="V117" s="84">
        <f t="shared" si="67"/>
        <v>0</v>
      </c>
      <c r="W117" s="56" t="str">
        <f t="shared" si="68"/>
        <v/>
      </c>
      <c r="X117" s="56">
        <v>0</v>
      </c>
      <c r="Y117" s="56">
        <f t="shared" si="69"/>
        <v>0</v>
      </c>
      <c r="Z117" s="56" t="str">
        <f t="shared" si="60"/>
        <v/>
      </c>
      <c r="AA117" s="56" t="str">
        <f t="shared" si="56"/>
        <v/>
      </c>
      <c r="AB117" s="56" t="str">
        <f t="shared" si="57"/>
        <v/>
      </c>
      <c r="AC117" s="56" t="str">
        <f t="shared" si="70"/>
        <v/>
      </c>
      <c r="AD117" s="56" t="str">
        <f t="shared" si="71"/>
        <v/>
      </c>
      <c r="AE117" s="56" t="str">
        <f t="shared" si="72"/>
        <v/>
      </c>
      <c r="AF117" s="56" t="str">
        <f t="shared" si="73"/>
        <v/>
      </c>
      <c r="AG117" s="56" t="str">
        <f t="shared" si="74"/>
        <v/>
      </c>
      <c r="AH117" s="56" t="str">
        <f t="shared" si="75"/>
        <v/>
      </c>
      <c r="AI117" s="56" t="str">
        <f t="shared" si="76"/>
        <v>999:99.99</v>
      </c>
      <c r="AJ117" s="56" t="str">
        <f t="shared" si="77"/>
        <v>999:99.99</v>
      </c>
      <c r="AK117" s="56" t="str">
        <f t="shared" si="78"/>
        <v>999:99.99</v>
      </c>
      <c r="AL117" s="56" t="str">
        <f t="shared" si="79"/>
        <v>999:99.99</v>
      </c>
      <c r="AM117" s="4">
        <f t="shared" si="61"/>
        <v>0</v>
      </c>
      <c r="AN117" s="38">
        <f t="shared" si="80"/>
        <v>45</v>
      </c>
      <c r="AO117" s="38">
        <f t="shared" si="81"/>
        <v>45</v>
      </c>
    </row>
    <row r="118" spans="1:41" ht="20.100000000000001" customHeight="1" x14ac:dyDescent="0.15">
      <c r="A118" s="9" t="str">
        <f t="shared" si="58"/>
        <v/>
      </c>
      <c r="B118" s="44"/>
      <c r="C118" s="45"/>
      <c r="D118" s="105"/>
      <c r="E118" s="106"/>
      <c r="F118" s="106"/>
      <c r="G118" s="105"/>
      <c r="H118" s="107"/>
      <c r="I118" s="108"/>
      <c r="J118" s="107"/>
      <c r="K118" s="108"/>
      <c r="L118" s="107"/>
      <c r="M118" s="108"/>
      <c r="N118" s="107"/>
      <c r="O118" s="108"/>
      <c r="P118" s="12"/>
      <c r="Q118" s="84">
        <f t="shared" si="64"/>
        <v>0</v>
      </c>
      <c r="R118" s="84">
        <f t="shared" si="65"/>
        <v>0</v>
      </c>
      <c r="S118" s="56">
        <f t="shared" si="39"/>
        <v>0</v>
      </c>
      <c r="T118" s="56" t="str">
        <f t="shared" si="59"/>
        <v/>
      </c>
      <c r="U118" s="56" t="str">
        <f t="shared" si="66"/>
        <v>　</v>
      </c>
      <c r="V118" s="84">
        <f t="shared" si="67"/>
        <v>0</v>
      </c>
      <c r="W118" s="56" t="str">
        <f t="shared" si="68"/>
        <v/>
      </c>
      <c r="X118" s="56">
        <v>0</v>
      </c>
      <c r="Y118" s="56">
        <f t="shared" si="69"/>
        <v>0</v>
      </c>
      <c r="Z118" s="56" t="str">
        <f t="shared" si="60"/>
        <v/>
      </c>
      <c r="AA118" s="56" t="str">
        <f t="shared" si="56"/>
        <v/>
      </c>
      <c r="AB118" s="56" t="str">
        <f t="shared" si="57"/>
        <v/>
      </c>
      <c r="AC118" s="56" t="str">
        <f t="shared" si="70"/>
        <v/>
      </c>
      <c r="AD118" s="56" t="str">
        <f t="shared" si="71"/>
        <v/>
      </c>
      <c r="AE118" s="56" t="str">
        <f t="shared" si="72"/>
        <v/>
      </c>
      <c r="AF118" s="56" t="str">
        <f t="shared" si="73"/>
        <v/>
      </c>
      <c r="AG118" s="56" t="str">
        <f t="shared" si="74"/>
        <v/>
      </c>
      <c r="AH118" s="56" t="str">
        <f t="shared" si="75"/>
        <v/>
      </c>
      <c r="AI118" s="56" t="str">
        <f t="shared" si="76"/>
        <v>999:99.99</v>
      </c>
      <c r="AJ118" s="56" t="str">
        <f t="shared" si="77"/>
        <v>999:99.99</v>
      </c>
      <c r="AK118" s="56" t="str">
        <f t="shared" si="78"/>
        <v>999:99.99</v>
      </c>
      <c r="AL118" s="56" t="str">
        <f t="shared" si="79"/>
        <v>999:99.99</v>
      </c>
      <c r="AM118" s="4">
        <f t="shared" si="61"/>
        <v>0</v>
      </c>
      <c r="AN118" s="38">
        <f t="shared" si="80"/>
        <v>46</v>
      </c>
      <c r="AO118" s="38">
        <f t="shared" si="81"/>
        <v>46</v>
      </c>
    </row>
    <row r="119" spans="1:41" ht="20.100000000000001" customHeight="1" x14ac:dyDescent="0.15">
      <c r="A119" s="9" t="str">
        <f t="shared" si="58"/>
        <v/>
      </c>
      <c r="B119" s="44"/>
      <c r="C119" s="45"/>
      <c r="D119" s="105"/>
      <c r="E119" s="106"/>
      <c r="F119" s="106"/>
      <c r="G119" s="105"/>
      <c r="H119" s="107"/>
      <c r="I119" s="108"/>
      <c r="J119" s="107"/>
      <c r="K119" s="108"/>
      <c r="L119" s="107"/>
      <c r="M119" s="108"/>
      <c r="N119" s="107"/>
      <c r="O119" s="108"/>
      <c r="P119" s="12"/>
      <c r="Q119" s="84">
        <f t="shared" si="64"/>
        <v>0</v>
      </c>
      <c r="R119" s="84">
        <f t="shared" si="65"/>
        <v>0</v>
      </c>
      <c r="S119" s="56">
        <f t="shared" si="39"/>
        <v>0</v>
      </c>
      <c r="T119" s="56" t="str">
        <f t="shared" si="59"/>
        <v/>
      </c>
      <c r="U119" s="56" t="str">
        <f t="shared" si="66"/>
        <v>　</v>
      </c>
      <c r="V119" s="84">
        <f t="shared" si="67"/>
        <v>0</v>
      </c>
      <c r="W119" s="56" t="str">
        <f t="shared" si="68"/>
        <v/>
      </c>
      <c r="X119" s="56">
        <v>0</v>
      </c>
      <c r="Y119" s="56">
        <f t="shared" si="69"/>
        <v>0</v>
      </c>
      <c r="Z119" s="56" t="str">
        <f t="shared" si="60"/>
        <v/>
      </c>
      <c r="AA119" s="56" t="str">
        <f t="shared" si="56"/>
        <v/>
      </c>
      <c r="AB119" s="56" t="str">
        <f t="shared" si="57"/>
        <v/>
      </c>
      <c r="AC119" s="56" t="str">
        <f t="shared" si="70"/>
        <v/>
      </c>
      <c r="AD119" s="56" t="str">
        <f t="shared" si="71"/>
        <v/>
      </c>
      <c r="AE119" s="56" t="str">
        <f t="shared" si="72"/>
        <v/>
      </c>
      <c r="AF119" s="56" t="str">
        <f t="shared" si="73"/>
        <v/>
      </c>
      <c r="AG119" s="56" t="str">
        <f t="shared" si="74"/>
        <v/>
      </c>
      <c r="AH119" s="56" t="str">
        <f t="shared" si="75"/>
        <v/>
      </c>
      <c r="AI119" s="56" t="str">
        <f t="shared" si="76"/>
        <v>999:99.99</v>
      </c>
      <c r="AJ119" s="56" t="str">
        <f t="shared" si="77"/>
        <v>999:99.99</v>
      </c>
      <c r="AK119" s="56" t="str">
        <f t="shared" si="78"/>
        <v>999:99.99</v>
      </c>
      <c r="AL119" s="56" t="str">
        <f t="shared" si="79"/>
        <v>999:99.99</v>
      </c>
      <c r="AM119" s="4">
        <f t="shared" si="61"/>
        <v>0</v>
      </c>
      <c r="AN119" s="38">
        <f t="shared" si="80"/>
        <v>47</v>
      </c>
      <c r="AO119" s="38">
        <f t="shared" si="81"/>
        <v>47</v>
      </c>
    </row>
    <row r="120" spans="1:41" ht="20.100000000000001" customHeight="1" x14ac:dyDescent="0.15">
      <c r="A120" s="9" t="str">
        <f t="shared" si="58"/>
        <v/>
      </c>
      <c r="B120" s="44"/>
      <c r="C120" s="45"/>
      <c r="D120" s="105"/>
      <c r="E120" s="106"/>
      <c r="F120" s="106"/>
      <c r="G120" s="105"/>
      <c r="H120" s="107"/>
      <c r="I120" s="108"/>
      <c r="J120" s="107"/>
      <c r="K120" s="108"/>
      <c r="L120" s="107"/>
      <c r="M120" s="108"/>
      <c r="N120" s="107"/>
      <c r="O120" s="108"/>
      <c r="P120" s="12"/>
      <c r="Q120" s="84">
        <f t="shared" si="64"/>
        <v>0</v>
      </c>
      <c r="R120" s="84">
        <f t="shared" si="65"/>
        <v>0</v>
      </c>
      <c r="S120" s="56">
        <f t="shared" si="39"/>
        <v>0</v>
      </c>
      <c r="T120" s="56" t="str">
        <f t="shared" si="59"/>
        <v/>
      </c>
      <c r="U120" s="56" t="str">
        <f t="shared" si="66"/>
        <v>　</v>
      </c>
      <c r="V120" s="84">
        <f t="shared" si="67"/>
        <v>0</v>
      </c>
      <c r="W120" s="56" t="str">
        <f t="shared" si="68"/>
        <v/>
      </c>
      <c r="X120" s="56">
        <v>0</v>
      </c>
      <c r="Y120" s="56">
        <f t="shared" si="69"/>
        <v>0</v>
      </c>
      <c r="Z120" s="56" t="str">
        <f t="shared" si="60"/>
        <v/>
      </c>
      <c r="AA120" s="56" t="str">
        <f t="shared" si="56"/>
        <v/>
      </c>
      <c r="AB120" s="56" t="str">
        <f t="shared" si="57"/>
        <v/>
      </c>
      <c r="AC120" s="56" t="str">
        <f t="shared" si="70"/>
        <v/>
      </c>
      <c r="AD120" s="56" t="str">
        <f t="shared" si="71"/>
        <v/>
      </c>
      <c r="AE120" s="56" t="str">
        <f t="shared" si="72"/>
        <v/>
      </c>
      <c r="AF120" s="56" t="str">
        <f t="shared" si="73"/>
        <v/>
      </c>
      <c r="AG120" s="56" t="str">
        <f t="shared" si="74"/>
        <v/>
      </c>
      <c r="AH120" s="56" t="str">
        <f t="shared" si="75"/>
        <v/>
      </c>
      <c r="AI120" s="56" t="str">
        <f t="shared" si="76"/>
        <v>999:99.99</v>
      </c>
      <c r="AJ120" s="56" t="str">
        <f t="shared" si="77"/>
        <v>999:99.99</v>
      </c>
      <c r="AK120" s="56" t="str">
        <f t="shared" si="78"/>
        <v>999:99.99</v>
      </c>
      <c r="AL120" s="56" t="str">
        <f t="shared" si="79"/>
        <v>999:99.99</v>
      </c>
      <c r="AM120" s="4">
        <f t="shared" si="61"/>
        <v>0</v>
      </c>
      <c r="AN120" s="38">
        <f t="shared" si="80"/>
        <v>48</v>
      </c>
      <c r="AO120" s="38">
        <f t="shared" si="81"/>
        <v>48</v>
      </c>
    </row>
    <row r="121" spans="1:41" ht="20.100000000000001" customHeight="1" x14ac:dyDescent="0.15">
      <c r="A121" s="9" t="str">
        <f t="shared" si="58"/>
        <v/>
      </c>
      <c r="B121" s="44"/>
      <c r="C121" s="45"/>
      <c r="D121" s="105"/>
      <c r="E121" s="106"/>
      <c r="F121" s="106"/>
      <c r="G121" s="105"/>
      <c r="H121" s="107"/>
      <c r="I121" s="108"/>
      <c r="J121" s="107"/>
      <c r="K121" s="108"/>
      <c r="L121" s="107"/>
      <c r="M121" s="108"/>
      <c r="N121" s="107"/>
      <c r="O121" s="108"/>
      <c r="P121" s="12"/>
      <c r="Q121" s="84">
        <f t="shared" si="64"/>
        <v>0</v>
      </c>
      <c r="R121" s="84">
        <f t="shared" si="65"/>
        <v>0</v>
      </c>
      <c r="S121" s="56">
        <f t="shared" si="39"/>
        <v>0</v>
      </c>
      <c r="T121" s="56" t="str">
        <f t="shared" si="59"/>
        <v/>
      </c>
      <c r="U121" s="56" t="str">
        <f t="shared" si="66"/>
        <v>　</v>
      </c>
      <c r="V121" s="84">
        <f t="shared" si="67"/>
        <v>0</v>
      </c>
      <c r="W121" s="56" t="str">
        <f t="shared" si="68"/>
        <v/>
      </c>
      <c r="X121" s="56">
        <v>0</v>
      </c>
      <c r="Y121" s="56">
        <f t="shared" si="69"/>
        <v>0</v>
      </c>
      <c r="Z121" s="56" t="str">
        <f t="shared" si="60"/>
        <v/>
      </c>
      <c r="AA121" s="56" t="str">
        <f t="shared" si="56"/>
        <v/>
      </c>
      <c r="AB121" s="56" t="str">
        <f t="shared" si="57"/>
        <v/>
      </c>
      <c r="AC121" s="56" t="str">
        <f t="shared" si="70"/>
        <v/>
      </c>
      <c r="AD121" s="56" t="str">
        <f t="shared" si="71"/>
        <v/>
      </c>
      <c r="AE121" s="56" t="str">
        <f t="shared" si="72"/>
        <v/>
      </c>
      <c r="AF121" s="56" t="str">
        <f t="shared" si="73"/>
        <v/>
      </c>
      <c r="AG121" s="56" t="str">
        <f t="shared" si="74"/>
        <v/>
      </c>
      <c r="AH121" s="56" t="str">
        <f t="shared" si="75"/>
        <v/>
      </c>
      <c r="AI121" s="56" t="str">
        <f t="shared" si="76"/>
        <v>999:99.99</v>
      </c>
      <c r="AJ121" s="56" t="str">
        <f t="shared" si="77"/>
        <v>999:99.99</v>
      </c>
      <c r="AK121" s="56" t="str">
        <f t="shared" si="78"/>
        <v>999:99.99</v>
      </c>
      <c r="AL121" s="56" t="str">
        <f t="shared" si="79"/>
        <v>999:99.99</v>
      </c>
      <c r="AM121" s="4">
        <f t="shared" si="61"/>
        <v>0</v>
      </c>
      <c r="AN121" s="38">
        <f t="shared" si="80"/>
        <v>49</v>
      </c>
      <c r="AO121" s="38">
        <f t="shared" si="81"/>
        <v>49</v>
      </c>
    </row>
    <row r="122" spans="1:41" ht="20.100000000000001" customHeight="1" x14ac:dyDescent="0.15">
      <c r="A122" s="9" t="str">
        <f t="shared" si="58"/>
        <v/>
      </c>
      <c r="B122" s="44"/>
      <c r="C122" s="45"/>
      <c r="D122" s="105"/>
      <c r="E122" s="106"/>
      <c r="F122" s="106"/>
      <c r="G122" s="105"/>
      <c r="H122" s="107"/>
      <c r="I122" s="108"/>
      <c r="J122" s="107"/>
      <c r="K122" s="108"/>
      <c r="L122" s="107"/>
      <c r="M122" s="108"/>
      <c r="N122" s="107"/>
      <c r="O122" s="108"/>
      <c r="P122" s="12"/>
      <c r="Q122" s="84">
        <f t="shared" si="64"/>
        <v>0</v>
      </c>
      <c r="R122" s="84">
        <f t="shared" si="65"/>
        <v>0</v>
      </c>
      <c r="S122" s="56">
        <f t="shared" si="39"/>
        <v>0</v>
      </c>
      <c r="T122" s="56" t="str">
        <f t="shared" si="59"/>
        <v/>
      </c>
      <c r="U122" s="56" t="str">
        <f t="shared" si="66"/>
        <v>　</v>
      </c>
      <c r="V122" s="84">
        <f t="shared" si="67"/>
        <v>0</v>
      </c>
      <c r="W122" s="56" t="str">
        <f t="shared" si="68"/>
        <v/>
      </c>
      <c r="X122" s="56">
        <v>0</v>
      </c>
      <c r="Y122" s="56">
        <f t="shared" si="69"/>
        <v>0</v>
      </c>
      <c r="Z122" s="56" t="str">
        <f t="shared" si="60"/>
        <v/>
      </c>
      <c r="AA122" s="56" t="str">
        <f t="shared" si="56"/>
        <v/>
      </c>
      <c r="AB122" s="56" t="str">
        <f t="shared" si="57"/>
        <v/>
      </c>
      <c r="AC122" s="56" t="str">
        <f t="shared" si="70"/>
        <v/>
      </c>
      <c r="AD122" s="56" t="str">
        <f t="shared" si="71"/>
        <v/>
      </c>
      <c r="AE122" s="56" t="str">
        <f t="shared" si="72"/>
        <v/>
      </c>
      <c r="AF122" s="56" t="str">
        <f t="shared" si="73"/>
        <v/>
      </c>
      <c r="AG122" s="56" t="str">
        <f t="shared" si="74"/>
        <v/>
      </c>
      <c r="AH122" s="56" t="str">
        <f t="shared" si="75"/>
        <v/>
      </c>
      <c r="AI122" s="56" t="str">
        <f t="shared" si="76"/>
        <v>999:99.99</v>
      </c>
      <c r="AJ122" s="56" t="str">
        <f t="shared" si="77"/>
        <v>999:99.99</v>
      </c>
      <c r="AK122" s="56" t="str">
        <f t="shared" si="78"/>
        <v>999:99.99</v>
      </c>
      <c r="AL122" s="56" t="str">
        <f t="shared" si="79"/>
        <v>999:99.99</v>
      </c>
      <c r="AM122" s="4">
        <f t="shared" si="61"/>
        <v>0</v>
      </c>
      <c r="AN122" s="38">
        <f t="shared" si="80"/>
        <v>50</v>
      </c>
      <c r="AO122" s="38">
        <f t="shared" si="81"/>
        <v>50</v>
      </c>
    </row>
    <row r="123" spans="1:41" ht="20.100000000000001" customHeight="1" x14ac:dyDescent="0.15">
      <c r="A123" s="9" t="str">
        <f t="shared" si="58"/>
        <v/>
      </c>
      <c r="B123" s="44"/>
      <c r="C123" s="45"/>
      <c r="D123" s="105"/>
      <c r="E123" s="106"/>
      <c r="F123" s="106"/>
      <c r="G123" s="105"/>
      <c r="H123" s="107"/>
      <c r="I123" s="108"/>
      <c r="J123" s="107"/>
      <c r="K123" s="108"/>
      <c r="L123" s="107"/>
      <c r="M123" s="108"/>
      <c r="N123" s="107"/>
      <c r="O123" s="108"/>
      <c r="P123" s="12"/>
      <c r="Q123" s="84">
        <f t="shared" si="64"/>
        <v>0</v>
      </c>
      <c r="R123" s="84">
        <f t="shared" si="65"/>
        <v>0</v>
      </c>
      <c r="S123" s="56">
        <f t="shared" si="39"/>
        <v>0</v>
      </c>
      <c r="T123" s="56" t="str">
        <f t="shared" si="59"/>
        <v/>
      </c>
      <c r="U123" s="56" t="str">
        <f t="shared" si="66"/>
        <v>　</v>
      </c>
      <c r="V123" s="84">
        <f t="shared" si="67"/>
        <v>0</v>
      </c>
      <c r="W123" s="56" t="str">
        <f t="shared" si="68"/>
        <v/>
      </c>
      <c r="X123" s="56">
        <v>0</v>
      </c>
      <c r="Y123" s="56">
        <f t="shared" si="69"/>
        <v>0</v>
      </c>
      <c r="Z123" s="56" t="str">
        <f t="shared" si="60"/>
        <v/>
      </c>
      <c r="AA123" s="56" t="str">
        <f t="shared" si="56"/>
        <v/>
      </c>
      <c r="AB123" s="56" t="str">
        <f t="shared" si="57"/>
        <v/>
      </c>
      <c r="AC123" s="56" t="str">
        <f t="shared" si="70"/>
        <v/>
      </c>
      <c r="AD123" s="56" t="str">
        <f t="shared" si="71"/>
        <v/>
      </c>
      <c r="AE123" s="56" t="str">
        <f t="shared" si="72"/>
        <v/>
      </c>
      <c r="AF123" s="56" t="str">
        <f t="shared" si="73"/>
        <v/>
      </c>
      <c r="AG123" s="56" t="str">
        <f t="shared" si="74"/>
        <v/>
      </c>
      <c r="AH123" s="56" t="str">
        <f t="shared" si="75"/>
        <v/>
      </c>
      <c r="AI123" s="56" t="str">
        <f t="shared" si="76"/>
        <v>999:99.99</v>
      </c>
      <c r="AJ123" s="56" t="str">
        <f t="shared" si="77"/>
        <v>999:99.99</v>
      </c>
      <c r="AK123" s="56" t="str">
        <f t="shared" si="78"/>
        <v>999:99.99</v>
      </c>
      <c r="AL123" s="56" t="str">
        <f t="shared" si="79"/>
        <v>999:99.99</v>
      </c>
      <c r="AM123" s="4">
        <f t="shared" si="61"/>
        <v>0</v>
      </c>
      <c r="AN123" s="38">
        <f t="shared" si="80"/>
        <v>51</v>
      </c>
      <c r="AO123" s="38">
        <f t="shared" si="81"/>
        <v>51</v>
      </c>
    </row>
    <row r="124" spans="1:41" ht="20.100000000000001" customHeight="1" x14ac:dyDescent="0.15">
      <c r="A124" s="9" t="str">
        <f t="shared" si="58"/>
        <v/>
      </c>
      <c r="B124" s="44"/>
      <c r="C124" s="45"/>
      <c r="D124" s="105"/>
      <c r="E124" s="106"/>
      <c r="F124" s="106"/>
      <c r="G124" s="105"/>
      <c r="H124" s="107"/>
      <c r="I124" s="108"/>
      <c r="J124" s="107"/>
      <c r="K124" s="108"/>
      <c r="L124" s="107"/>
      <c r="M124" s="108"/>
      <c r="N124" s="107"/>
      <c r="O124" s="108"/>
      <c r="P124" s="12"/>
      <c r="Q124" s="84">
        <f t="shared" si="64"/>
        <v>0</v>
      </c>
      <c r="R124" s="84">
        <f t="shared" si="65"/>
        <v>0</v>
      </c>
      <c r="S124" s="56">
        <f t="shared" si="39"/>
        <v>0</v>
      </c>
      <c r="T124" s="56" t="str">
        <f t="shared" si="59"/>
        <v/>
      </c>
      <c r="U124" s="56" t="str">
        <f t="shared" si="66"/>
        <v>　</v>
      </c>
      <c r="V124" s="84">
        <f t="shared" si="67"/>
        <v>0</v>
      </c>
      <c r="W124" s="56" t="str">
        <f t="shared" si="68"/>
        <v/>
      </c>
      <c r="X124" s="56">
        <v>0</v>
      </c>
      <c r="Y124" s="56">
        <f t="shared" si="69"/>
        <v>0</v>
      </c>
      <c r="Z124" s="56" t="str">
        <f t="shared" si="60"/>
        <v/>
      </c>
      <c r="AA124" s="56" t="str">
        <f t="shared" si="56"/>
        <v/>
      </c>
      <c r="AB124" s="56" t="str">
        <f t="shared" si="57"/>
        <v/>
      </c>
      <c r="AC124" s="56" t="str">
        <f t="shared" si="70"/>
        <v/>
      </c>
      <c r="AD124" s="56" t="str">
        <f t="shared" si="71"/>
        <v/>
      </c>
      <c r="AE124" s="56" t="str">
        <f t="shared" si="72"/>
        <v/>
      </c>
      <c r="AF124" s="56" t="str">
        <f t="shared" si="73"/>
        <v/>
      </c>
      <c r="AG124" s="56" t="str">
        <f t="shared" si="74"/>
        <v/>
      </c>
      <c r="AH124" s="56" t="str">
        <f t="shared" si="75"/>
        <v/>
      </c>
      <c r="AI124" s="56" t="str">
        <f t="shared" si="76"/>
        <v>999:99.99</v>
      </c>
      <c r="AJ124" s="56" t="str">
        <f t="shared" si="77"/>
        <v>999:99.99</v>
      </c>
      <c r="AK124" s="56" t="str">
        <f t="shared" si="78"/>
        <v>999:99.99</v>
      </c>
      <c r="AL124" s="56" t="str">
        <f t="shared" si="79"/>
        <v>999:99.99</v>
      </c>
      <c r="AM124" s="4">
        <f t="shared" si="61"/>
        <v>0</v>
      </c>
      <c r="AN124" s="38">
        <f t="shared" si="80"/>
        <v>52</v>
      </c>
      <c r="AO124" s="38">
        <f t="shared" si="81"/>
        <v>52</v>
      </c>
    </row>
    <row r="125" spans="1:41" ht="20.100000000000001" customHeight="1" x14ac:dyDescent="0.15">
      <c r="A125" s="9" t="str">
        <f t="shared" si="58"/>
        <v/>
      </c>
      <c r="B125" s="44"/>
      <c r="C125" s="45"/>
      <c r="D125" s="105"/>
      <c r="E125" s="106"/>
      <c r="F125" s="106"/>
      <c r="G125" s="105"/>
      <c r="H125" s="107"/>
      <c r="I125" s="108"/>
      <c r="J125" s="107"/>
      <c r="K125" s="108"/>
      <c r="L125" s="107"/>
      <c r="M125" s="108"/>
      <c r="N125" s="107"/>
      <c r="O125" s="108"/>
      <c r="P125" s="12"/>
      <c r="Q125" s="84">
        <f t="shared" si="64"/>
        <v>0</v>
      </c>
      <c r="R125" s="84">
        <f t="shared" si="65"/>
        <v>0</v>
      </c>
      <c r="S125" s="56">
        <f t="shared" si="39"/>
        <v>0</v>
      </c>
      <c r="T125" s="56" t="str">
        <f t="shared" si="59"/>
        <v/>
      </c>
      <c r="U125" s="56" t="str">
        <f t="shared" si="66"/>
        <v>　</v>
      </c>
      <c r="V125" s="84">
        <f t="shared" si="67"/>
        <v>0</v>
      </c>
      <c r="W125" s="56" t="str">
        <f t="shared" si="68"/>
        <v/>
      </c>
      <c r="X125" s="56">
        <v>0</v>
      </c>
      <c r="Y125" s="56">
        <f t="shared" si="69"/>
        <v>0</v>
      </c>
      <c r="Z125" s="56" t="str">
        <f t="shared" si="60"/>
        <v/>
      </c>
      <c r="AA125" s="56" t="str">
        <f t="shared" si="56"/>
        <v/>
      </c>
      <c r="AB125" s="56" t="str">
        <f t="shared" si="57"/>
        <v/>
      </c>
      <c r="AC125" s="56" t="str">
        <f t="shared" si="70"/>
        <v/>
      </c>
      <c r="AD125" s="56" t="str">
        <f t="shared" si="71"/>
        <v/>
      </c>
      <c r="AE125" s="56" t="str">
        <f t="shared" si="72"/>
        <v/>
      </c>
      <c r="AF125" s="56" t="str">
        <f t="shared" si="73"/>
        <v/>
      </c>
      <c r="AG125" s="56" t="str">
        <f t="shared" si="74"/>
        <v/>
      </c>
      <c r="AH125" s="56" t="str">
        <f t="shared" si="75"/>
        <v/>
      </c>
      <c r="AI125" s="56" t="str">
        <f t="shared" si="76"/>
        <v>999:99.99</v>
      </c>
      <c r="AJ125" s="56" t="str">
        <f t="shared" si="77"/>
        <v>999:99.99</v>
      </c>
      <c r="AK125" s="56" t="str">
        <f t="shared" si="78"/>
        <v>999:99.99</v>
      </c>
      <c r="AL125" s="56" t="str">
        <f t="shared" si="79"/>
        <v>999:99.99</v>
      </c>
      <c r="AM125" s="4">
        <f t="shared" si="61"/>
        <v>0</v>
      </c>
      <c r="AN125" s="38">
        <f t="shared" si="80"/>
        <v>53</v>
      </c>
      <c r="AO125" s="38">
        <f t="shared" si="81"/>
        <v>53</v>
      </c>
    </row>
    <row r="126" spans="1:41" ht="20.100000000000001" customHeight="1" x14ac:dyDescent="0.15">
      <c r="A126" s="9" t="str">
        <f t="shared" si="58"/>
        <v/>
      </c>
      <c r="B126" s="44"/>
      <c r="C126" s="45"/>
      <c r="D126" s="105"/>
      <c r="E126" s="106"/>
      <c r="F126" s="106"/>
      <c r="G126" s="105"/>
      <c r="H126" s="107"/>
      <c r="I126" s="108"/>
      <c r="J126" s="107"/>
      <c r="K126" s="108"/>
      <c r="L126" s="107"/>
      <c r="M126" s="108"/>
      <c r="N126" s="107"/>
      <c r="O126" s="108"/>
      <c r="P126" s="12"/>
      <c r="Q126" s="84">
        <f t="shared" si="64"/>
        <v>0</v>
      </c>
      <c r="R126" s="84">
        <f t="shared" si="65"/>
        <v>0</v>
      </c>
      <c r="S126" s="56">
        <f t="shared" si="39"/>
        <v>0</v>
      </c>
      <c r="T126" s="56" t="str">
        <f t="shared" si="59"/>
        <v/>
      </c>
      <c r="U126" s="56" t="str">
        <f t="shared" si="66"/>
        <v>　</v>
      </c>
      <c r="V126" s="84">
        <f t="shared" si="67"/>
        <v>0</v>
      </c>
      <c r="W126" s="56" t="str">
        <f t="shared" si="68"/>
        <v/>
      </c>
      <c r="X126" s="56">
        <v>0</v>
      </c>
      <c r="Y126" s="56">
        <f t="shared" si="69"/>
        <v>0</v>
      </c>
      <c r="Z126" s="56" t="str">
        <f t="shared" si="60"/>
        <v/>
      </c>
      <c r="AA126" s="56" t="str">
        <f t="shared" si="56"/>
        <v/>
      </c>
      <c r="AB126" s="56" t="str">
        <f t="shared" si="57"/>
        <v/>
      </c>
      <c r="AC126" s="56" t="str">
        <f t="shared" si="70"/>
        <v/>
      </c>
      <c r="AD126" s="56" t="str">
        <f t="shared" si="71"/>
        <v/>
      </c>
      <c r="AE126" s="56" t="str">
        <f t="shared" si="72"/>
        <v/>
      </c>
      <c r="AF126" s="56" t="str">
        <f t="shared" si="73"/>
        <v/>
      </c>
      <c r="AG126" s="56" t="str">
        <f t="shared" si="74"/>
        <v/>
      </c>
      <c r="AH126" s="56" t="str">
        <f t="shared" si="75"/>
        <v/>
      </c>
      <c r="AI126" s="56" t="str">
        <f t="shared" si="76"/>
        <v>999:99.99</v>
      </c>
      <c r="AJ126" s="56" t="str">
        <f t="shared" si="77"/>
        <v>999:99.99</v>
      </c>
      <c r="AK126" s="56" t="str">
        <f t="shared" si="78"/>
        <v>999:99.99</v>
      </c>
      <c r="AL126" s="56" t="str">
        <f t="shared" si="79"/>
        <v>999:99.99</v>
      </c>
      <c r="AM126" s="4">
        <f t="shared" si="61"/>
        <v>0</v>
      </c>
      <c r="AN126" s="38">
        <f t="shared" si="80"/>
        <v>54</v>
      </c>
      <c r="AO126" s="38">
        <f t="shared" si="81"/>
        <v>54</v>
      </c>
    </row>
    <row r="127" spans="1:41" ht="20.100000000000001" customHeight="1" x14ac:dyDescent="0.15">
      <c r="A127" s="9" t="str">
        <f t="shared" si="58"/>
        <v/>
      </c>
      <c r="B127" s="44"/>
      <c r="C127" s="45"/>
      <c r="D127" s="105"/>
      <c r="E127" s="106"/>
      <c r="F127" s="106"/>
      <c r="G127" s="105"/>
      <c r="H127" s="107"/>
      <c r="I127" s="108"/>
      <c r="J127" s="107"/>
      <c r="K127" s="108"/>
      <c r="L127" s="107"/>
      <c r="M127" s="108"/>
      <c r="N127" s="107"/>
      <c r="O127" s="108"/>
      <c r="P127" s="12"/>
      <c r="Q127" s="84">
        <f t="shared" si="64"/>
        <v>0</v>
      </c>
      <c r="R127" s="84">
        <f t="shared" si="65"/>
        <v>0</v>
      </c>
      <c r="S127" s="56">
        <f t="shared" si="39"/>
        <v>0</v>
      </c>
      <c r="T127" s="56" t="str">
        <f t="shared" si="59"/>
        <v/>
      </c>
      <c r="U127" s="56" t="str">
        <f t="shared" si="66"/>
        <v>　</v>
      </c>
      <c r="V127" s="84">
        <f t="shared" si="67"/>
        <v>0</v>
      </c>
      <c r="W127" s="56" t="str">
        <f t="shared" si="68"/>
        <v/>
      </c>
      <c r="X127" s="56">
        <v>0</v>
      </c>
      <c r="Y127" s="56">
        <f t="shared" si="69"/>
        <v>0</v>
      </c>
      <c r="Z127" s="56" t="str">
        <f t="shared" si="60"/>
        <v/>
      </c>
      <c r="AA127" s="56" t="str">
        <f t="shared" si="56"/>
        <v/>
      </c>
      <c r="AB127" s="56" t="str">
        <f t="shared" si="57"/>
        <v/>
      </c>
      <c r="AC127" s="56" t="str">
        <f t="shared" si="70"/>
        <v/>
      </c>
      <c r="AD127" s="56" t="str">
        <f t="shared" si="71"/>
        <v/>
      </c>
      <c r="AE127" s="56" t="str">
        <f t="shared" si="72"/>
        <v/>
      </c>
      <c r="AF127" s="56" t="str">
        <f t="shared" si="73"/>
        <v/>
      </c>
      <c r="AG127" s="56" t="str">
        <f t="shared" si="74"/>
        <v/>
      </c>
      <c r="AH127" s="56" t="str">
        <f t="shared" si="75"/>
        <v/>
      </c>
      <c r="AI127" s="56" t="str">
        <f t="shared" si="76"/>
        <v>999:99.99</v>
      </c>
      <c r="AJ127" s="56" t="str">
        <f t="shared" si="77"/>
        <v>999:99.99</v>
      </c>
      <c r="AK127" s="56" t="str">
        <f t="shared" si="78"/>
        <v>999:99.99</v>
      </c>
      <c r="AL127" s="56" t="str">
        <f t="shared" si="79"/>
        <v>999:99.99</v>
      </c>
      <c r="AM127" s="4">
        <f t="shared" si="61"/>
        <v>0</v>
      </c>
      <c r="AN127" s="38">
        <f t="shared" si="80"/>
        <v>55</v>
      </c>
      <c r="AO127" s="38">
        <f t="shared" si="81"/>
        <v>55</v>
      </c>
    </row>
    <row r="128" spans="1:41" ht="16.5" customHeight="1" x14ac:dyDescent="0.15">
      <c r="V128" s="14">
        <f>60-COUNTIF(V68:V127,0)</f>
        <v>0</v>
      </c>
      <c r="AA128" s="4" t="str">
        <f t="shared" ref="AA128" si="82">IF(H128="","",VLOOKUP(H128,$AN$7:$AO$14,2,0))</f>
        <v/>
      </c>
      <c r="AB128" s="4" t="str">
        <f t="shared" ref="AB128" si="83">IF(J128="","",VLOOKUP(J128,$AN$7:$AO$14,2,0))</f>
        <v/>
      </c>
      <c r="AC128" s="4" t="str">
        <f t="shared" si="70"/>
        <v/>
      </c>
      <c r="AD128" s="4" t="str">
        <f t="shared" si="71"/>
        <v/>
      </c>
      <c r="AN128" s="38">
        <f t="shared" si="80"/>
        <v>56</v>
      </c>
      <c r="AO128" s="38">
        <f t="shared" si="81"/>
        <v>56</v>
      </c>
    </row>
    <row r="129" spans="22:41" ht="16.5" customHeight="1" x14ac:dyDescent="0.15">
      <c r="V129" s="14">
        <f>SUM(V68:V127)</f>
        <v>0</v>
      </c>
      <c r="AN129" s="38">
        <f t="shared" si="80"/>
        <v>57</v>
      </c>
      <c r="AO129" s="38">
        <f t="shared" si="81"/>
        <v>57</v>
      </c>
    </row>
    <row r="130" spans="22:41" ht="16.5" customHeight="1" x14ac:dyDescent="0.15">
      <c r="AN130" s="38">
        <f t="shared" si="80"/>
        <v>58</v>
      </c>
      <c r="AO130" s="38">
        <f t="shared" si="81"/>
        <v>58</v>
      </c>
    </row>
    <row r="131" spans="22:41" ht="16.5" customHeight="1" x14ac:dyDescent="0.15">
      <c r="AN131" s="38">
        <f t="shared" si="80"/>
        <v>59</v>
      </c>
      <c r="AO131" s="38">
        <f t="shared" si="81"/>
        <v>59</v>
      </c>
    </row>
    <row r="132" spans="22:41" ht="16.5" customHeight="1" x14ac:dyDescent="0.15">
      <c r="AN132" s="38">
        <f t="shared" si="80"/>
        <v>60</v>
      </c>
      <c r="AO132" s="38">
        <f t="shared" si="81"/>
        <v>60</v>
      </c>
    </row>
  </sheetData>
  <sheetProtection algorithmName="SHA-512" hashValue="0vuEyq3YwOtO5hhkMLZiKlvFryvM8UwsM2geMk/sXOowRGBOrhodBdlcWkF9QmSM441CJ7qL/V638nMKBbCzSg==" saltValue="4urTZhnlrvyWiIYX+Y/l/g==" spinCount="100000" sheet="1" selectLockedCells="1"/>
  <dataConsolidate/>
  <mergeCells count="9">
    <mergeCell ref="J1:O1"/>
    <mergeCell ref="H3:I3"/>
    <mergeCell ref="J3:K3"/>
    <mergeCell ref="L3:M3"/>
    <mergeCell ref="AI4:AL4"/>
    <mergeCell ref="AA4:AD4"/>
    <mergeCell ref="AE4:AH4"/>
    <mergeCell ref="Q3:R3"/>
    <mergeCell ref="N3:O3"/>
  </mergeCells>
  <phoneticPr fontId="2"/>
  <conditionalFormatting sqref="H6:H65 J6:J65 H68:H127 J68:J127">
    <cfRule type="expression" dxfId="4" priority="1" stopIfTrue="1">
      <formula>$Q6=1</formula>
    </cfRule>
  </conditionalFormatting>
  <conditionalFormatting sqref="L6:L65 N6:N65 L68:L127 N68:N127">
    <cfRule type="expression" dxfId="3" priority="2" stopIfTrue="1">
      <formula>$R6=1</formula>
    </cfRule>
  </conditionalFormatting>
  <dataValidations xWindow="513" yWindow="251" count="10">
    <dataValidation type="list" imeMode="on" allowBlank="1" showInputMessage="1" showErrorMessage="1" promptTitle="種別選択" prompt="マスターズ協会_x000a_登録種別を_x000a_選択して下さい。" sqref="C6:C65 C68:C127" xr:uid="{00000000-0002-0000-0100-000000000000}">
      <formula1>"100歳,１年間"</formula1>
    </dataValidation>
    <dataValidation imeMode="on" allowBlank="1" showInputMessage="1" showErrorMessage="1" promptTitle="名" prompt="選手の名を入力して下さい。" sqref="F6:F65 F68:F127" xr:uid="{00000000-0002-0000-0100-000001000000}"/>
    <dataValidation type="decimal" imeMode="off" allowBlank="1" showInputMessage="1" showErrorMessage="1" errorTitle="入力確認" error="10秒から20分以内で入力して下さい。_x000a_１分以上の場合は_x000a_1分45秒67→｢145.67｣の形式で_x000a_入力して下さい。" promptTitle="エントリータイム入力" prompt="例　30秒45　→　30.45_x000a_1分13秒32　→　113.32" sqref="O6:O65 M68:M127 O68:O127 K68:K127 K6:K65 I6:I65 M6:M65 I68:I127" xr:uid="{00000000-0002-0000-0100-000002000000}">
      <formula1>10</formula1>
      <formula2>2000</formula2>
    </dataValidation>
    <dataValidation allowBlank="1" showInputMessage="1" showErrorMessage="1" prompt="入力不要" sqref="A6:A65 A68:A127 G66:G67" xr:uid="{00000000-0002-0000-0100-000003000000}"/>
    <dataValidation type="date" imeMode="off" operator="lessThanOrEqual" allowBlank="1" showInputMessage="1" showErrorMessage="1" error="18歳未満は出場出来ません。" promptTitle="入力形式" prompt="例　1943/01/14 の形式で_x000a_入力して下さい。" sqref="B68:B127 B6:B65" xr:uid="{00000000-0002-0000-0100-000004000000}">
      <formula1>TODAY()-16*365</formula1>
    </dataValidation>
    <dataValidation imeMode="on" allowBlank="1" showInputMessage="1" showErrorMessage="1" promptTitle="姓" prompt="選手の姓を入力して下さい。" sqref="E6:E65 E68:E127" xr:uid="{00000000-0002-0000-0100-000005000000}"/>
    <dataValidation type="list" allowBlank="1" showInputMessage="1" showErrorMessage="1" promptTitle="種目選択" prompt="２日目の出場種目を選択して下さい。" sqref="L6:L65 N68:N127 L68:L127 N6:N65" xr:uid="{00000000-0002-0000-0100-000006000000}">
      <formula1>$AN$14:$AN$22</formula1>
    </dataValidation>
    <dataValidation type="textLength" imeMode="off" operator="equal" allowBlank="1" showInputMessage="1" showErrorMessage="1" errorTitle="個人ID番号" error="個人ID番号は８桁です。_x000a_マスターズ個人登録確認書を確認して下さい。" promptTitle="個人ID番号" prompt="８桁のマスターズ個人登録ID番号を入力して下さい。" sqref="D6:D65 D68:D127" xr:uid="{00000000-0002-0000-0100-000007000000}">
      <formula1>8</formula1>
    </dataValidation>
    <dataValidation type="list" allowBlank="1" showInputMessage="1" showErrorMessage="1" promptTitle="種目選択" prompt="出場種目を選択して下さい。" sqref="H6:H65 J6:J65 H68:H127 J68:J127" xr:uid="{00000000-0002-0000-0100-000008000000}">
      <formula1>$AN$7:$AN$20</formula1>
    </dataValidation>
    <dataValidation type="whole" imeMode="off" allowBlank="1" showInputMessage="1" showErrorMessage="1" errorTitle="歴年齢" error="歴年齢は18歳からです。" promptTitle="歴年齢" prompt="歴年齢(2020年12月31現在の年齢)を入力して下さい。" sqref="G6:G65 G68:G127" xr:uid="{A5EB933F-2BE3-402D-B21F-D49C97F72DD0}">
      <formula1>18</formula1>
      <formula2>110</formula2>
    </dataValidation>
  </dataValidations>
  <printOptions horizontalCentered="1"/>
  <pageMargins left="0.31496062992125984" right="0.31496062992125984" top="0.39370078740157483" bottom="0.39370078740157483" header="0.51181102362204722" footer="0.51181102362204722"/>
  <pageSetup paperSize="9" fitToHeight="2" orientation="portrait" blackAndWhite="1" horizontalDpi="4294967292" verticalDpi="300" r:id="rId1"/>
  <headerFooter alignWithMargins="0"/>
  <rowBreaks count="1" manualBreakCount="1">
    <brk id="6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Z126"/>
  <sheetViews>
    <sheetView showGridLines="0" zoomScaleNormal="100" workbookViewId="0">
      <pane ySplit="5" topLeftCell="A6" activePane="bottomLeft" state="frozen"/>
      <selection activeCell="D9" sqref="D9"/>
      <selection pane="bottomLeft" activeCell="E6" sqref="E6"/>
    </sheetView>
  </sheetViews>
  <sheetFormatPr defaultColWidth="13.6640625" defaultRowHeight="14.25" customHeight="1" x14ac:dyDescent="0.15"/>
  <cols>
    <col min="1" max="1" width="4.44140625" style="63" customWidth="1"/>
    <col min="2" max="3" width="6" style="63" customWidth="1"/>
    <col min="4" max="4" width="19.6640625" style="16" customWidth="1"/>
    <col min="5" max="5" width="9.6640625" style="16" bestFit="1" customWidth="1"/>
    <col min="6" max="9" width="13.6640625" style="16" customWidth="1"/>
    <col min="10" max="10" width="3.6640625" style="20" customWidth="1"/>
    <col min="11" max="11" width="15.6640625" style="16" customWidth="1"/>
    <col min="12" max="12" width="9.6640625" style="63" hidden="1" customWidth="1"/>
    <col min="13" max="13" width="10.6640625" style="63" hidden="1" customWidth="1"/>
    <col min="14" max="14" width="9.33203125" style="16" hidden="1" customWidth="1"/>
    <col min="15" max="18" width="5.6640625" style="16" hidden="1" customWidth="1"/>
    <col min="19" max="27" width="3.6640625" style="16" hidden="1" customWidth="1"/>
    <col min="28" max="28" width="15.33203125" style="66" hidden="1" customWidth="1"/>
    <col min="29" max="35" width="3.6640625" style="66" hidden="1" customWidth="1"/>
    <col min="36" max="36" width="2.6640625" style="66" hidden="1" customWidth="1"/>
    <col min="37" max="37" width="7.6640625" style="66" hidden="1" customWidth="1"/>
    <col min="38" max="42" width="3.6640625" style="16" hidden="1" customWidth="1"/>
    <col min="43" max="43" width="4.6640625" style="16" hidden="1" customWidth="1"/>
    <col min="44" max="44" width="27.6640625" style="16" hidden="1" customWidth="1"/>
    <col min="45" max="45" width="9.6640625" style="16" hidden="1" customWidth="1"/>
    <col min="46" max="46" width="7.6640625" style="16" hidden="1" customWidth="1"/>
    <col min="47" max="47" width="8.6640625" style="16" hidden="1" customWidth="1"/>
    <col min="48" max="48" width="4.6640625" style="16" hidden="1" customWidth="1"/>
    <col min="49" max="51" width="5.6640625" style="16" hidden="1" customWidth="1"/>
    <col min="52" max="52" width="7.6640625" style="16" hidden="1" customWidth="1"/>
    <col min="53" max="61" width="2.6640625" style="16" hidden="1" customWidth="1"/>
    <col min="62" max="78" width="3.6640625" style="16" hidden="1" customWidth="1"/>
    <col min="79" max="101" width="9.109375" style="16" customWidth="1"/>
    <col min="102" max="16384" width="13.6640625" style="16"/>
  </cols>
  <sheetData>
    <row r="1" spans="1:65" ht="20.100000000000001" customHeight="1" x14ac:dyDescent="0.15">
      <c r="A1" s="5" t="str">
        <f>チーム登録!B1</f>
        <v>第２４回 神奈川マスターズ短水路水泳大会</v>
      </c>
      <c r="B1" s="5"/>
      <c r="H1" s="226" t="s">
        <v>160</v>
      </c>
      <c r="I1" s="226"/>
      <c r="J1" s="64"/>
      <c r="K1" s="2"/>
    </row>
    <row r="2" spans="1:65" ht="20.100000000000001" customHeight="1" x14ac:dyDescent="0.15">
      <c r="G2" s="7" t="s">
        <v>52</v>
      </c>
      <c r="H2" s="7"/>
      <c r="I2" s="7"/>
      <c r="J2" s="89"/>
    </row>
    <row r="3" spans="1:65" ht="20.100000000000001" customHeight="1" x14ac:dyDescent="0.15">
      <c r="A3" s="3" t="str">
        <f>IF(チーム登録!C7="","チーム登録を行って下さい",LEFT(団体!B3,2)&amp;"-"&amp;RIGHT(団体!B3,4)&amp;" "&amp;チーム登録!C7)</f>
        <v>チーム登録を行って下さい</v>
      </c>
      <c r="C3" s="8"/>
      <c r="D3" s="15"/>
      <c r="F3" s="164"/>
      <c r="H3"/>
      <c r="I3"/>
    </row>
    <row r="4" spans="1:65" ht="20.100000000000001" customHeight="1" x14ac:dyDescent="0.15">
      <c r="C4" s="18"/>
      <c r="D4" s="17"/>
      <c r="G4" s="39" t="s">
        <v>51</v>
      </c>
      <c r="L4" s="18"/>
      <c r="M4" s="18"/>
      <c r="O4" s="73" t="s">
        <v>18</v>
      </c>
      <c r="P4" s="73" t="s">
        <v>122</v>
      </c>
      <c r="Q4" s="73" t="s">
        <v>18</v>
      </c>
      <c r="R4" s="228" t="s">
        <v>84</v>
      </c>
      <c r="S4" s="227" t="s">
        <v>78</v>
      </c>
      <c r="T4" s="227"/>
      <c r="U4" s="227"/>
      <c r="V4" s="227"/>
      <c r="W4" s="227"/>
      <c r="X4" s="227" t="s">
        <v>21</v>
      </c>
      <c r="Y4" s="227"/>
      <c r="Z4" s="227"/>
      <c r="AA4" s="227"/>
      <c r="AB4" s="230" t="s">
        <v>121</v>
      </c>
      <c r="AC4" s="231"/>
      <c r="AD4" s="231"/>
      <c r="AE4" s="231"/>
      <c r="AF4" s="233" t="s">
        <v>89</v>
      </c>
      <c r="AG4" s="234"/>
      <c r="AH4" s="234"/>
      <c r="AI4" s="234"/>
      <c r="AJ4" s="235"/>
      <c r="AK4" s="232" t="s">
        <v>120</v>
      </c>
      <c r="AL4" s="232"/>
      <c r="AM4" s="227" t="s">
        <v>119</v>
      </c>
      <c r="AN4" s="227"/>
      <c r="AO4" s="227"/>
      <c r="AP4" s="227"/>
    </row>
    <row r="5" spans="1:65" s="63" customFormat="1" ht="20.100000000000001" customHeight="1" x14ac:dyDescent="0.15">
      <c r="A5" s="19" t="s">
        <v>118</v>
      </c>
      <c r="B5" s="19" t="s">
        <v>78</v>
      </c>
      <c r="C5" s="19" t="s">
        <v>22</v>
      </c>
      <c r="D5" s="19" t="s">
        <v>18</v>
      </c>
      <c r="E5" s="19" t="s">
        <v>117</v>
      </c>
      <c r="F5" s="19" t="s">
        <v>14</v>
      </c>
      <c r="G5" s="19" t="s">
        <v>15</v>
      </c>
      <c r="H5" s="19" t="s">
        <v>16</v>
      </c>
      <c r="I5" s="19" t="s">
        <v>17</v>
      </c>
      <c r="J5" s="35"/>
      <c r="K5" s="20"/>
      <c r="L5" s="19" t="s">
        <v>13</v>
      </c>
      <c r="M5" s="19" t="s">
        <v>117</v>
      </c>
      <c r="O5" s="72" t="s">
        <v>116</v>
      </c>
      <c r="P5" s="72" t="s">
        <v>115</v>
      </c>
      <c r="Q5" s="72" t="s">
        <v>115</v>
      </c>
      <c r="R5" s="229"/>
      <c r="S5" s="19" t="s">
        <v>114</v>
      </c>
      <c r="T5" s="19" t="s">
        <v>113</v>
      </c>
      <c r="U5" s="19" t="s">
        <v>112</v>
      </c>
      <c r="V5" s="19" t="s">
        <v>111</v>
      </c>
      <c r="W5" s="19" t="s">
        <v>110</v>
      </c>
      <c r="X5" s="19" t="s">
        <v>114</v>
      </c>
      <c r="Y5" s="19" t="s">
        <v>113</v>
      </c>
      <c r="Z5" s="19" t="s">
        <v>112</v>
      </c>
      <c r="AA5" s="19" t="s">
        <v>111</v>
      </c>
      <c r="AB5" s="71" t="s">
        <v>109</v>
      </c>
      <c r="AC5" s="71" t="s">
        <v>108</v>
      </c>
      <c r="AD5" s="71" t="s">
        <v>107</v>
      </c>
      <c r="AE5" s="71" t="s">
        <v>106</v>
      </c>
      <c r="AF5" s="71" t="s">
        <v>109</v>
      </c>
      <c r="AG5" s="71" t="s">
        <v>108</v>
      </c>
      <c r="AH5" s="71" t="s">
        <v>107</v>
      </c>
      <c r="AI5" s="71" t="s">
        <v>106</v>
      </c>
      <c r="AJ5" s="71"/>
      <c r="AK5" s="71" t="s">
        <v>105</v>
      </c>
      <c r="AL5" s="19" t="s">
        <v>104</v>
      </c>
      <c r="AM5" s="19" t="s">
        <v>103</v>
      </c>
      <c r="AN5" s="19" t="s">
        <v>102</v>
      </c>
      <c r="AO5" s="19" t="s">
        <v>101</v>
      </c>
      <c r="AP5" s="19" t="s">
        <v>100</v>
      </c>
      <c r="AR5" s="63" t="s">
        <v>99</v>
      </c>
      <c r="AS5" s="63" t="s">
        <v>83</v>
      </c>
      <c r="AT5" s="63" t="s">
        <v>84</v>
      </c>
      <c r="AW5" s="63" t="s">
        <v>71</v>
      </c>
      <c r="AX5" s="63" t="s">
        <v>21</v>
      </c>
      <c r="AY5" s="63" t="s">
        <v>78</v>
      </c>
      <c r="AZ5" s="63" t="s">
        <v>163</v>
      </c>
      <c r="BA5" s="63">
        <f>AS14</f>
        <v>1</v>
      </c>
      <c r="BB5" s="63">
        <f>AS15</f>
        <v>2</v>
      </c>
      <c r="BC5" s="63">
        <f>AS16</f>
        <v>3</v>
      </c>
      <c r="BD5" s="63">
        <f>AS17</f>
        <v>4</v>
      </c>
      <c r="BE5" s="63">
        <f>AS18</f>
        <v>5</v>
      </c>
      <c r="BF5" s="63">
        <f>AS19</f>
        <v>6</v>
      </c>
      <c r="BG5" s="63">
        <f>AS20</f>
        <v>7</v>
      </c>
      <c r="BH5" s="63">
        <f>AS21</f>
        <v>8</v>
      </c>
      <c r="BI5" s="63">
        <f>AS22</f>
        <v>9</v>
      </c>
      <c r="BJ5" s="63">
        <f>AS23</f>
        <v>10</v>
      </c>
      <c r="BK5" s="63">
        <f>AS24</f>
        <v>11</v>
      </c>
      <c r="BL5" s="63">
        <f>AS25</f>
        <v>12</v>
      </c>
    </row>
    <row r="6" spans="1:65" ht="20.100000000000001" customHeight="1" x14ac:dyDescent="0.15">
      <c r="A6" s="19" t="str">
        <f>IF(F6="","",1)</f>
        <v/>
      </c>
      <c r="B6" s="19" t="str">
        <f t="shared" ref="B6:B37" si="0">IF(D6="","",IF(W6=0,"男子",IF(W6=5,"女子",IF(W6=9,"混合","？？"))))</f>
        <v/>
      </c>
      <c r="C6" s="23" t="str">
        <f t="shared" ref="C6:C37" si="1">IF(L6="","",IF(L6&lt;120,119,FLOOR(L6,40)))</f>
        <v/>
      </c>
      <c r="D6" s="68"/>
      <c r="E6" s="69"/>
      <c r="F6" s="68"/>
      <c r="G6" s="68"/>
      <c r="H6" s="68"/>
      <c r="I6" s="68"/>
      <c r="J6" s="128" t="str">
        <f>IF(K6="","","※")</f>
        <v/>
      </c>
      <c r="K6" s="127" t="str">
        <f>IF(W6=3,"性別確認!","")&amp;IF(AL6&gt;1,"区分確認!","")&amp;IF(AJ6=1,"泳者重複!","")</f>
        <v/>
      </c>
      <c r="L6" s="23" t="str">
        <f t="shared" ref="L6:L37" si="2">IF(D6="","",SUM(X6:AA6))</f>
        <v/>
      </c>
      <c r="M6" s="23" t="str">
        <f t="shared" ref="M6:M37" si="3">IF(E6="","999:99.99"," "&amp;LEFT(RIGHT("        "&amp;TEXT(E6,"0.00"),7),2)&amp;":"&amp;RIGHT(TEXT(E6,"0.00"),5))</f>
        <v>999:99.99</v>
      </c>
      <c r="O6" s="22" t="str">
        <f>IF(D6="","",VLOOKUP($B6&amp;$D6,$AR$14:$AS$25,2,0))</f>
        <v/>
      </c>
      <c r="P6" s="22" t="str">
        <f t="shared" ref="P6:P37" si="4">IF($D6="","",VLOOKUP($B6&amp;$D6,$AR$14:$AT$25,3,0))</f>
        <v/>
      </c>
      <c r="Q6" s="22" t="str">
        <f t="shared" ref="Q6:Q37" si="5">IF($D6="","",VLOOKUP($D6,$AR$7:$AT$10,2,0))</f>
        <v/>
      </c>
      <c r="R6" s="22" t="str">
        <f t="shared" ref="R6:R37" si="6">IF($D6="","",VLOOKUP($D6,$AR$7:$AT$10,3,0))</f>
        <v/>
      </c>
      <c r="S6" s="22">
        <f t="shared" ref="S6:S37" si="7">IF(F6="",0,VLOOKUP(F6,$AW$7:$AY$106,3,0))</f>
        <v>0</v>
      </c>
      <c r="T6" s="22">
        <f t="shared" ref="T6:T37" si="8">IF(G6="",0,VLOOKUP(G6,$AW$7:$AY$106,3,0))</f>
        <v>0</v>
      </c>
      <c r="U6" s="22">
        <f t="shared" ref="U6:U37" si="9">IF(H6="",0,VLOOKUP(H6,$AW$7:$AY$106,3,0))</f>
        <v>0</v>
      </c>
      <c r="V6" s="22">
        <f t="shared" ref="V6:V37" si="10">IF(I6="",0,VLOOKUP(I6,$AW$7:$AY$106,3,0))</f>
        <v>0</v>
      </c>
      <c r="W6" s="22">
        <f t="shared" ref="W6:W37" si="11">IF(SUM(S6:V6)=0,0,IF(SUM(S6:V6)=20,5,IF(SUM(S6:V6)=10,9,3)))</f>
        <v>0</v>
      </c>
      <c r="X6" s="22">
        <f t="shared" ref="X6:X37" si="12">IF($F6="",0,VLOOKUP($F6,$AW$7:$AY$106,2,0))</f>
        <v>0</v>
      </c>
      <c r="Y6" s="22">
        <f t="shared" ref="Y6:Y37" si="13">IF($G6="",0,VLOOKUP($G6,$AW$7:$AY$106,2,0))</f>
        <v>0</v>
      </c>
      <c r="Z6" s="22">
        <f t="shared" ref="Z6:Z37" si="14">IF($H6="",0,VLOOKUP($H6,$AW$7:$AY$106,2,0))</f>
        <v>0</v>
      </c>
      <c r="AA6" s="22">
        <f t="shared" ref="AA6:AA37" si="15">IF($I6="",0,VLOOKUP($I6,$AW$7:$AY$106,2,0))</f>
        <v>0</v>
      </c>
      <c r="AB6" s="67" t="str">
        <f t="shared" ref="AB6:AB37" si="16">IF(F6="","",$O6&amp;F6)</f>
        <v/>
      </c>
      <c r="AC6" s="67" t="str">
        <f t="shared" ref="AC6:AC37" si="17">IF(G6="","",$O6&amp;G6)</f>
        <v/>
      </c>
      <c r="AD6" s="67" t="str">
        <f t="shared" ref="AD6:AD37" si="18">IF(H6="","",$O6&amp;H6)</f>
        <v/>
      </c>
      <c r="AE6" s="67" t="str">
        <f t="shared" ref="AE6:AE37" si="19">IF(I6="","",$O6&amp;I6)</f>
        <v/>
      </c>
      <c r="AF6" s="67">
        <f>IF(F6="",0,VLOOKUP(F6,$AW$7:$BL$126,$O6+4,0))</f>
        <v>0</v>
      </c>
      <c r="AG6" s="67">
        <f>IF(G6="",0,VLOOKUP(G6,$AW$7:$BL$126,$O6+4,0))</f>
        <v>0</v>
      </c>
      <c r="AH6" s="67">
        <f>IF(H6="",0,VLOOKUP(H6,$AW$7:$BL$126,$O6+4,0))</f>
        <v>0</v>
      </c>
      <c r="AI6" s="67">
        <f>IF(I6="",0,VLOOKUP(I6,$AW$7:$BL$126,$O6+4,0))</f>
        <v>0</v>
      </c>
      <c r="AJ6" s="67">
        <f t="shared" ref="AJ6:AJ37" si="20">IF(OR(AF6&gt;1,AG6&gt;1,AH6&gt;1,AI6&gt;1),1,0)</f>
        <v>0</v>
      </c>
      <c r="AK6" s="67" t="str">
        <f t="shared" ref="AK6:AK37" si="21">IF(D6="","",TEXT(O6,"00")&amp;C6)</f>
        <v/>
      </c>
      <c r="AL6" s="22">
        <f t="shared" ref="AL6:AL37" si="22">IF(AK6="",0,COUNTIF($AK$6:$AK$65,AK6))</f>
        <v>0</v>
      </c>
      <c r="AM6" s="22" t="str">
        <f t="shared" ref="AM6:AM37" si="23">IF(F6="","",VLOOKUP(F6,$AW$7:$AZ$126,4,0))</f>
        <v/>
      </c>
      <c r="AN6" s="22" t="str">
        <f t="shared" ref="AN6:AN37" si="24">IF(G6="","",VLOOKUP(G6,$AW$7:$AZ$126,4,0))</f>
        <v/>
      </c>
      <c r="AO6" s="22" t="str">
        <f t="shared" ref="AO6:AO37" si="25">IF(H6="","",VLOOKUP(H6,$AW$7:$AZ$126,4,0))</f>
        <v/>
      </c>
      <c r="AP6" s="22" t="str">
        <f t="shared" ref="AP6:AP37" si="26">IF(I6="","",VLOOKUP(I6,$AW$7:$AZ$126,4,0))</f>
        <v/>
      </c>
    </row>
    <row r="7" spans="1:65" ht="20.100000000000001" customHeight="1" x14ac:dyDescent="0.15">
      <c r="A7" s="19" t="str">
        <f t="shared" ref="A7:A38" si="27">IF(F7="","",A6+1)</f>
        <v/>
      </c>
      <c r="B7" s="19" t="str">
        <f t="shared" si="0"/>
        <v/>
      </c>
      <c r="C7" s="23" t="str">
        <f t="shared" si="1"/>
        <v/>
      </c>
      <c r="D7" s="68"/>
      <c r="E7" s="69"/>
      <c r="F7" s="68"/>
      <c r="G7" s="68"/>
      <c r="H7" s="68"/>
      <c r="I7" s="68"/>
      <c r="J7" s="128" t="str">
        <f t="shared" ref="J7:J65" si="28">IF(K7="","","※")</f>
        <v/>
      </c>
      <c r="K7" s="127" t="str">
        <f t="shared" ref="K7:K65" si="29">IF(W7=3,"性別確認!","")&amp;IF(AL7&gt;1,"区分確認!","")&amp;IF(AJ7=1,"泳者重複!","")</f>
        <v/>
      </c>
      <c r="L7" s="23" t="str">
        <f t="shared" si="2"/>
        <v/>
      </c>
      <c r="M7" s="23" t="str">
        <f t="shared" si="3"/>
        <v>999:99.99</v>
      </c>
      <c r="O7" s="22" t="str">
        <f t="shared" ref="O7:O38" si="30">IF(D7="","",VLOOKUP(B7&amp;D7,$AR$14:$AS$25,2,0))</f>
        <v/>
      </c>
      <c r="P7" s="22" t="str">
        <f t="shared" si="4"/>
        <v/>
      </c>
      <c r="Q7" s="22" t="str">
        <f t="shared" si="5"/>
        <v/>
      </c>
      <c r="R7" s="22" t="str">
        <f t="shared" si="6"/>
        <v/>
      </c>
      <c r="S7" s="22">
        <f t="shared" si="7"/>
        <v>0</v>
      </c>
      <c r="T7" s="22">
        <f t="shared" si="8"/>
        <v>0</v>
      </c>
      <c r="U7" s="22">
        <f t="shared" si="9"/>
        <v>0</v>
      </c>
      <c r="V7" s="22">
        <f t="shared" si="10"/>
        <v>0</v>
      </c>
      <c r="W7" s="22">
        <f t="shared" si="11"/>
        <v>0</v>
      </c>
      <c r="X7" s="22">
        <f t="shared" si="12"/>
        <v>0</v>
      </c>
      <c r="Y7" s="22">
        <f t="shared" si="13"/>
        <v>0</v>
      </c>
      <c r="Z7" s="22">
        <f t="shared" si="14"/>
        <v>0</v>
      </c>
      <c r="AA7" s="22">
        <f t="shared" si="15"/>
        <v>0</v>
      </c>
      <c r="AB7" s="67" t="str">
        <f t="shared" si="16"/>
        <v/>
      </c>
      <c r="AC7" s="67" t="str">
        <f t="shared" si="17"/>
        <v/>
      </c>
      <c r="AD7" s="67" t="str">
        <f t="shared" si="18"/>
        <v/>
      </c>
      <c r="AE7" s="67" t="str">
        <f t="shared" si="19"/>
        <v/>
      </c>
      <c r="AF7" s="67">
        <f t="shared" ref="AF7:AF65" si="31">IF(F7="",0,VLOOKUP(F7,$AW$7:$BL$126,$O7+4,0))</f>
        <v>0</v>
      </c>
      <c r="AG7" s="67">
        <f t="shared" ref="AG7:AG65" si="32">IF(G7="",0,VLOOKUP(G7,$AW$7:$BL$126,$O7+4,0))</f>
        <v>0</v>
      </c>
      <c r="AH7" s="67">
        <f t="shared" ref="AH7:AH65" si="33">IF(H7="",0,VLOOKUP(H7,$AW$7:$BL$126,$O7+4,0))</f>
        <v>0</v>
      </c>
      <c r="AI7" s="67">
        <f t="shared" ref="AI7:AI65" si="34">IF(I7="",0,VLOOKUP(I7,$AW$7:$BL$126,$O7+4,0))</f>
        <v>0</v>
      </c>
      <c r="AJ7" s="67">
        <f t="shared" si="20"/>
        <v>0</v>
      </c>
      <c r="AK7" s="67" t="str">
        <f t="shared" si="21"/>
        <v/>
      </c>
      <c r="AL7" s="22">
        <f t="shared" si="22"/>
        <v>0</v>
      </c>
      <c r="AM7" s="22" t="str">
        <f t="shared" si="23"/>
        <v/>
      </c>
      <c r="AN7" s="22" t="str">
        <f t="shared" si="24"/>
        <v/>
      </c>
      <c r="AO7" s="22" t="str">
        <f t="shared" si="25"/>
        <v/>
      </c>
      <c r="AP7" s="22" t="str">
        <f t="shared" si="26"/>
        <v/>
      </c>
      <c r="AR7" s="16" t="s">
        <v>164</v>
      </c>
      <c r="AS7" s="16">
        <v>6</v>
      </c>
      <c r="AT7" s="16">
        <v>200</v>
      </c>
      <c r="AV7" s="16">
        <v>1</v>
      </c>
      <c r="AW7" s="16" t="str">
        <f>IF(ISERROR(VLOOKUP($AV7,個人申込書!$T$5:$X$147,2,0)),"",VLOOKUP($AV7,個人申込書!$T$5:$X$147,2,0))</f>
        <v/>
      </c>
      <c r="AX7" s="16" t="str">
        <f>IF(AW7="","",VLOOKUP($AV7,個人申込書!$T$6:$Y$127,6,0))</f>
        <v/>
      </c>
      <c r="AY7" s="16" t="str">
        <f>IF(AW7="","",VLOOKUP($AV7,個人申込書!$T$6:$Y$127,5,0))</f>
        <v/>
      </c>
      <c r="AZ7" s="16">
        <v>1</v>
      </c>
      <c r="BA7" s="16">
        <f>COUNTIF($AB$6:$AE$65,BA$5&amp;$AW7)</f>
        <v>0</v>
      </c>
      <c r="BB7" s="16">
        <f t="shared" ref="BA7:BL16" si="35">COUNTIF($AB$6:$AE$65,BB$5&amp;$AW7)</f>
        <v>0</v>
      </c>
      <c r="BC7" s="16">
        <f t="shared" si="35"/>
        <v>0</v>
      </c>
      <c r="BD7" s="16">
        <f t="shared" si="35"/>
        <v>0</v>
      </c>
      <c r="BE7" s="16">
        <f t="shared" si="35"/>
        <v>0</v>
      </c>
      <c r="BF7" s="16">
        <f t="shared" si="35"/>
        <v>0</v>
      </c>
      <c r="BG7" s="16">
        <f t="shared" si="35"/>
        <v>0</v>
      </c>
      <c r="BH7" s="16">
        <f t="shared" si="35"/>
        <v>0</v>
      </c>
      <c r="BI7" s="16">
        <f t="shared" si="35"/>
        <v>0</v>
      </c>
      <c r="BJ7" s="16">
        <f t="shared" si="35"/>
        <v>0</v>
      </c>
      <c r="BK7" s="16">
        <f t="shared" si="35"/>
        <v>0</v>
      </c>
      <c r="BL7" s="16">
        <f t="shared" si="35"/>
        <v>0</v>
      </c>
    </row>
    <row r="8" spans="1:65" ht="20.100000000000001" customHeight="1" x14ac:dyDescent="0.15">
      <c r="A8" s="19" t="str">
        <f t="shared" si="27"/>
        <v/>
      </c>
      <c r="B8" s="19" t="str">
        <f t="shared" si="0"/>
        <v/>
      </c>
      <c r="C8" s="23" t="str">
        <f t="shared" si="1"/>
        <v/>
      </c>
      <c r="D8" s="68"/>
      <c r="E8" s="69"/>
      <c r="F8" s="68"/>
      <c r="G8" s="68"/>
      <c r="H8" s="68"/>
      <c r="I8" s="68"/>
      <c r="J8" s="128" t="str">
        <f t="shared" si="28"/>
        <v/>
      </c>
      <c r="K8" s="127" t="str">
        <f t="shared" si="29"/>
        <v/>
      </c>
      <c r="L8" s="23" t="str">
        <f t="shared" si="2"/>
        <v/>
      </c>
      <c r="M8" s="23" t="str">
        <f t="shared" si="3"/>
        <v>999:99.99</v>
      </c>
      <c r="O8" s="22" t="str">
        <f t="shared" si="30"/>
        <v/>
      </c>
      <c r="P8" s="22" t="str">
        <f t="shared" si="4"/>
        <v/>
      </c>
      <c r="Q8" s="22" t="str">
        <f t="shared" si="5"/>
        <v/>
      </c>
      <c r="R8" s="22" t="str">
        <f t="shared" si="6"/>
        <v/>
      </c>
      <c r="S8" s="22">
        <f t="shared" si="7"/>
        <v>0</v>
      </c>
      <c r="T8" s="22">
        <f t="shared" si="8"/>
        <v>0</v>
      </c>
      <c r="U8" s="22">
        <f t="shared" si="9"/>
        <v>0</v>
      </c>
      <c r="V8" s="22">
        <f t="shared" si="10"/>
        <v>0</v>
      </c>
      <c r="W8" s="22">
        <f t="shared" si="11"/>
        <v>0</v>
      </c>
      <c r="X8" s="22">
        <f t="shared" si="12"/>
        <v>0</v>
      </c>
      <c r="Y8" s="22">
        <f t="shared" si="13"/>
        <v>0</v>
      </c>
      <c r="Z8" s="22">
        <f t="shared" si="14"/>
        <v>0</v>
      </c>
      <c r="AA8" s="22">
        <f t="shared" si="15"/>
        <v>0</v>
      </c>
      <c r="AB8" s="67" t="str">
        <f t="shared" si="16"/>
        <v/>
      </c>
      <c r="AC8" s="67" t="str">
        <f t="shared" si="17"/>
        <v/>
      </c>
      <c r="AD8" s="67" t="str">
        <f t="shared" si="18"/>
        <v/>
      </c>
      <c r="AE8" s="67" t="str">
        <f t="shared" si="19"/>
        <v/>
      </c>
      <c r="AF8" s="67">
        <f t="shared" si="31"/>
        <v>0</v>
      </c>
      <c r="AG8" s="67">
        <f t="shared" si="32"/>
        <v>0</v>
      </c>
      <c r="AH8" s="67">
        <f t="shared" si="33"/>
        <v>0</v>
      </c>
      <c r="AI8" s="67">
        <f t="shared" si="34"/>
        <v>0</v>
      </c>
      <c r="AJ8" s="67">
        <f t="shared" si="20"/>
        <v>0</v>
      </c>
      <c r="AK8" s="67" t="str">
        <f t="shared" si="21"/>
        <v/>
      </c>
      <c r="AL8" s="22">
        <f t="shared" si="22"/>
        <v>0</v>
      </c>
      <c r="AM8" s="22" t="str">
        <f t="shared" si="23"/>
        <v/>
      </c>
      <c r="AN8" s="22" t="str">
        <f t="shared" si="24"/>
        <v/>
      </c>
      <c r="AO8" s="22" t="str">
        <f t="shared" si="25"/>
        <v/>
      </c>
      <c r="AP8" s="22" t="str">
        <f t="shared" si="26"/>
        <v/>
      </c>
      <c r="AR8" s="16" t="s">
        <v>165</v>
      </c>
      <c r="AS8" s="16">
        <v>7</v>
      </c>
      <c r="AT8" s="16">
        <v>200</v>
      </c>
      <c r="AV8" s="16">
        <v>2</v>
      </c>
      <c r="AW8" s="16" t="str">
        <f>IF(ISERROR(VLOOKUP($AV8,個人申込書!$T$5:$X$147,2,0)),"",VLOOKUP($AV8,個人申込書!$T$5:$X$147,2,0))</f>
        <v/>
      </c>
      <c r="AX8" s="16" t="str">
        <f>IF(AW8="","",VLOOKUP($AV8,個人申込書!$T$6:$Y$127,6,0))</f>
        <v/>
      </c>
      <c r="AY8" s="16" t="str">
        <f>IF(AW8="","",VLOOKUP($AV8,個人申込書!$T$6:$Y$127,5,0))</f>
        <v/>
      </c>
      <c r="AZ8" s="16">
        <v>2</v>
      </c>
      <c r="BA8" s="16">
        <f t="shared" si="35"/>
        <v>0</v>
      </c>
      <c r="BB8" s="16">
        <f t="shared" si="35"/>
        <v>0</v>
      </c>
      <c r="BC8" s="16">
        <f t="shared" si="35"/>
        <v>0</v>
      </c>
      <c r="BD8" s="16">
        <f t="shared" si="35"/>
        <v>0</v>
      </c>
      <c r="BE8" s="16">
        <f t="shared" si="35"/>
        <v>0</v>
      </c>
      <c r="BF8" s="16">
        <f t="shared" si="35"/>
        <v>0</v>
      </c>
      <c r="BG8" s="16">
        <f t="shared" si="35"/>
        <v>0</v>
      </c>
      <c r="BH8" s="16">
        <f t="shared" si="35"/>
        <v>0</v>
      </c>
      <c r="BI8" s="16">
        <f t="shared" si="35"/>
        <v>0</v>
      </c>
      <c r="BJ8" s="16">
        <f t="shared" si="35"/>
        <v>0</v>
      </c>
      <c r="BK8" s="16">
        <f t="shared" si="35"/>
        <v>0</v>
      </c>
      <c r="BL8" s="16">
        <f t="shared" si="35"/>
        <v>0</v>
      </c>
    </row>
    <row r="9" spans="1:65" ht="20.100000000000001" customHeight="1" x14ac:dyDescent="0.15">
      <c r="A9" s="19" t="str">
        <f t="shared" si="27"/>
        <v/>
      </c>
      <c r="B9" s="19" t="str">
        <f t="shared" si="0"/>
        <v/>
      </c>
      <c r="C9" s="23" t="str">
        <f t="shared" si="1"/>
        <v/>
      </c>
      <c r="D9" s="68"/>
      <c r="E9" s="69"/>
      <c r="F9" s="68"/>
      <c r="G9" s="68"/>
      <c r="H9" s="68"/>
      <c r="I9" s="68"/>
      <c r="J9" s="128" t="str">
        <f t="shared" si="28"/>
        <v/>
      </c>
      <c r="K9" s="127" t="str">
        <f t="shared" si="29"/>
        <v/>
      </c>
      <c r="L9" s="23" t="str">
        <f t="shared" si="2"/>
        <v/>
      </c>
      <c r="M9" s="23" t="str">
        <f t="shared" si="3"/>
        <v>999:99.99</v>
      </c>
      <c r="O9" s="22" t="str">
        <f t="shared" si="30"/>
        <v/>
      </c>
      <c r="P9" s="22" t="str">
        <f t="shared" si="4"/>
        <v/>
      </c>
      <c r="Q9" s="22" t="str">
        <f t="shared" si="5"/>
        <v/>
      </c>
      <c r="R9" s="22" t="str">
        <f t="shared" si="6"/>
        <v/>
      </c>
      <c r="S9" s="22">
        <f t="shared" si="7"/>
        <v>0</v>
      </c>
      <c r="T9" s="22">
        <f t="shared" si="8"/>
        <v>0</v>
      </c>
      <c r="U9" s="22">
        <f t="shared" si="9"/>
        <v>0</v>
      </c>
      <c r="V9" s="22">
        <f t="shared" si="10"/>
        <v>0</v>
      </c>
      <c r="W9" s="22">
        <f t="shared" si="11"/>
        <v>0</v>
      </c>
      <c r="X9" s="22">
        <f t="shared" si="12"/>
        <v>0</v>
      </c>
      <c r="Y9" s="22">
        <f t="shared" si="13"/>
        <v>0</v>
      </c>
      <c r="Z9" s="22">
        <f t="shared" si="14"/>
        <v>0</v>
      </c>
      <c r="AA9" s="22">
        <f t="shared" si="15"/>
        <v>0</v>
      </c>
      <c r="AB9" s="67" t="str">
        <f t="shared" si="16"/>
        <v/>
      </c>
      <c r="AC9" s="67" t="str">
        <f t="shared" si="17"/>
        <v/>
      </c>
      <c r="AD9" s="67" t="str">
        <f t="shared" si="18"/>
        <v/>
      </c>
      <c r="AE9" s="67" t="str">
        <f t="shared" si="19"/>
        <v/>
      </c>
      <c r="AF9" s="67">
        <f t="shared" si="31"/>
        <v>0</v>
      </c>
      <c r="AG9" s="67">
        <f t="shared" si="32"/>
        <v>0</v>
      </c>
      <c r="AH9" s="67">
        <f t="shared" si="33"/>
        <v>0</v>
      </c>
      <c r="AI9" s="67">
        <f t="shared" si="34"/>
        <v>0</v>
      </c>
      <c r="AJ9" s="67">
        <f t="shared" si="20"/>
        <v>0</v>
      </c>
      <c r="AK9" s="67" t="str">
        <f t="shared" si="21"/>
        <v/>
      </c>
      <c r="AL9" s="22">
        <f t="shared" si="22"/>
        <v>0</v>
      </c>
      <c r="AM9" s="22" t="str">
        <f t="shared" si="23"/>
        <v/>
      </c>
      <c r="AN9" s="22" t="str">
        <f t="shared" si="24"/>
        <v/>
      </c>
      <c r="AO9" s="22" t="str">
        <f t="shared" si="25"/>
        <v/>
      </c>
      <c r="AP9" s="22" t="str">
        <f t="shared" si="26"/>
        <v/>
      </c>
      <c r="AR9" s="16" t="s">
        <v>201</v>
      </c>
      <c r="AS9" s="16">
        <v>6</v>
      </c>
      <c r="AT9" s="16">
        <v>100</v>
      </c>
      <c r="AV9" s="16">
        <v>3</v>
      </c>
      <c r="AW9" s="16" t="str">
        <f>IF(ISERROR(VLOOKUP($AV9,個人申込書!$T$5:$X$147,2,0)),"",VLOOKUP($AV9,個人申込書!$T$5:$X$147,2,0))</f>
        <v/>
      </c>
      <c r="AX9" s="16" t="str">
        <f>IF(AW9="","",VLOOKUP($AV9,個人申込書!$T$6:$Y$127,6,0))</f>
        <v/>
      </c>
      <c r="AY9" s="16" t="str">
        <f>IF(AW9="","",VLOOKUP($AV9,個人申込書!$T$6:$Y$127,5,0))</f>
        <v/>
      </c>
      <c r="AZ9" s="16">
        <v>3</v>
      </c>
      <c r="BA9" s="16">
        <f t="shared" si="35"/>
        <v>0</v>
      </c>
      <c r="BB9" s="16">
        <f t="shared" si="35"/>
        <v>0</v>
      </c>
      <c r="BC9" s="16">
        <f t="shared" si="35"/>
        <v>0</v>
      </c>
      <c r="BD9" s="16">
        <f t="shared" si="35"/>
        <v>0</v>
      </c>
      <c r="BE9" s="16">
        <f t="shared" si="35"/>
        <v>0</v>
      </c>
      <c r="BF9" s="16">
        <f t="shared" si="35"/>
        <v>0</v>
      </c>
      <c r="BG9" s="16">
        <f t="shared" si="35"/>
        <v>0</v>
      </c>
      <c r="BH9" s="16">
        <f t="shared" si="35"/>
        <v>0</v>
      </c>
      <c r="BI9" s="16">
        <f t="shared" si="35"/>
        <v>0</v>
      </c>
      <c r="BJ9" s="16">
        <f t="shared" si="35"/>
        <v>0</v>
      </c>
      <c r="BK9" s="16">
        <f t="shared" si="35"/>
        <v>0</v>
      </c>
      <c r="BL9" s="16">
        <f t="shared" si="35"/>
        <v>0</v>
      </c>
    </row>
    <row r="10" spans="1:65" ht="20.100000000000001" customHeight="1" x14ac:dyDescent="0.15">
      <c r="A10" s="19" t="str">
        <f t="shared" si="27"/>
        <v/>
      </c>
      <c r="B10" s="19" t="str">
        <f t="shared" si="0"/>
        <v/>
      </c>
      <c r="C10" s="23" t="str">
        <f t="shared" si="1"/>
        <v/>
      </c>
      <c r="D10" s="68"/>
      <c r="E10" s="69"/>
      <c r="F10" s="68"/>
      <c r="G10" s="68"/>
      <c r="H10" s="68"/>
      <c r="I10" s="68"/>
      <c r="J10" s="128" t="str">
        <f t="shared" si="28"/>
        <v/>
      </c>
      <c r="K10" s="127" t="str">
        <f t="shared" si="29"/>
        <v/>
      </c>
      <c r="L10" s="23" t="str">
        <f t="shared" si="2"/>
        <v/>
      </c>
      <c r="M10" s="23" t="str">
        <f t="shared" si="3"/>
        <v>999:99.99</v>
      </c>
      <c r="O10" s="22" t="str">
        <f t="shared" si="30"/>
        <v/>
      </c>
      <c r="P10" s="22" t="str">
        <f t="shared" si="4"/>
        <v/>
      </c>
      <c r="Q10" s="22" t="str">
        <f t="shared" si="5"/>
        <v/>
      </c>
      <c r="R10" s="22" t="str">
        <f t="shared" si="6"/>
        <v/>
      </c>
      <c r="S10" s="22">
        <f t="shared" si="7"/>
        <v>0</v>
      </c>
      <c r="T10" s="22">
        <f t="shared" si="8"/>
        <v>0</v>
      </c>
      <c r="U10" s="22">
        <f t="shared" si="9"/>
        <v>0</v>
      </c>
      <c r="V10" s="22">
        <f t="shared" si="10"/>
        <v>0</v>
      </c>
      <c r="W10" s="22">
        <f t="shared" si="11"/>
        <v>0</v>
      </c>
      <c r="X10" s="22">
        <f t="shared" si="12"/>
        <v>0</v>
      </c>
      <c r="Y10" s="22">
        <f t="shared" si="13"/>
        <v>0</v>
      </c>
      <c r="Z10" s="22">
        <f t="shared" si="14"/>
        <v>0</v>
      </c>
      <c r="AA10" s="22">
        <f t="shared" si="15"/>
        <v>0</v>
      </c>
      <c r="AB10" s="67" t="str">
        <f t="shared" si="16"/>
        <v/>
      </c>
      <c r="AC10" s="67" t="str">
        <f t="shared" si="17"/>
        <v/>
      </c>
      <c r="AD10" s="67" t="str">
        <f t="shared" si="18"/>
        <v/>
      </c>
      <c r="AE10" s="67" t="str">
        <f t="shared" si="19"/>
        <v/>
      </c>
      <c r="AF10" s="67">
        <f t="shared" si="31"/>
        <v>0</v>
      </c>
      <c r="AG10" s="67">
        <f t="shared" si="32"/>
        <v>0</v>
      </c>
      <c r="AH10" s="67">
        <f t="shared" si="33"/>
        <v>0</v>
      </c>
      <c r="AI10" s="67">
        <f t="shared" si="34"/>
        <v>0</v>
      </c>
      <c r="AJ10" s="67">
        <f t="shared" si="20"/>
        <v>0</v>
      </c>
      <c r="AK10" s="67" t="str">
        <f t="shared" si="21"/>
        <v/>
      </c>
      <c r="AL10" s="22">
        <f t="shared" si="22"/>
        <v>0</v>
      </c>
      <c r="AM10" s="22" t="str">
        <f t="shared" si="23"/>
        <v/>
      </c>
      <c r="AN10" s="22" t="str">
        <f t="shared" si="24"/>
        <v/>
      </c>
      <c r="AO10" s="22" t="str">
        <f t="shared" si="25"/>
        <v/>
      </c>
      <c r="AP10" s="22" t="str">
        <f t="shared" si="26"/>
        <v/>
      </c>
      <c r="AR10" s="16" t="s">
        <v>202</v>
      </c>
      <c r="AS10" s="16">
        <v>7</v>
      </c>
      <c r="AT10" s="16">
        <v>100</v>
      </c>
      <c r="AV10" s="16">
        <v>4</v>
      </c>
      <c r="AW10" s="16" t="str">
        <f>IF(ISERROR(VLOOKUP($AV10,個人申込書!$T$5:$X$147,2,0)),"",VLOOKUP($AV10,個人申込書!$T$5:$X$147,2,0))</f>
        <v/>
      </c>
      <c r="AX10" s="16" t="str">
        <f>IF(AW10="","",VLOOKUP($AV10,個人申込書!$T$6:$Y$127,6,0))</f>
        <v/>
      </c>
      <c r="AY10" s="16" t="str">
        <f>IF(AW10="","",VLOOKUP($AV10,個人申込書!$T$6:$Y$127,5,0))</f>
        <v/>
      </c>
      <c r="AZ10" s="16">
        <v>4</v>
      </c>
      <c r="BA10" s="16">
        <f t="shared" si="35"/>
        <v>0</v>
      </c>
      <c r="BB10" s="16">
        <f t="shared" si="35"/>
        <v>0</v>
      </c>
      <c r="BC10" s="16">
        <f t="shared" si="35"/>
        <v>0</v>
      </c>
      <c r="BD10" s="16">
        <f t="shared" si="35"/>
        <v>0</v>
      </c>
      <c r="BE10" s="16">
        <f t="shared" si="35"/>
        <v>0</v>
      </c>
      <c r="BF10" s="16">
        <f t="shared" si="35"/>
        <v>0</v>
      </c>
      <c r="BG10" s="16">
        <f t="shared" si="35"/>
        <v>0</v>
      </c>
      <c r="BH10" s="16">
        <f t="shared" si="35"/>
        <v>0</v>
      </c>
      <c r="BI10" s="16">
        <f t="shared" si="35"/>
        <v>0</v>
      </c>
      <c r="BJ10" s="16">
        <f t="shared" si="35"/>
        <v>0</v>
      </c>
      <c r="BK10" s="16">
        <f t="shared" si="35"/>
        <v>0</v>
      </c>
      <c r="BL10" s="16">
        <f t="shared" si="35"/>
        <v>0</v>
      </c>
    </row>
    <row r="11" spans="1:65" ht="20.100000000000001" customHeight="1" x14ac:dyDescent="0.15">
      <c r="A11" s="19" t="str">
        <f t="shared" si="27"/>
        <v/>
      </c>
      <c r="B11" s="19" t="str">
        <f t="shared" si="0"/>
        <v/>
      </c>
      <c r="C11" s="23" t="str">
        <f t="shared" si="1"/>
        <v/>
      </c>
      <c r="D11" s="68"/>
      <c r="E11" s="69"/>
      <c r="F11" s="68"/>
      <c r="G11" s="68"/>
      <c r="H11" s="68"/>
      <c r="I11" s="68"/>
      <c r="J11" s="128" t="str">
        <f t="shared" si="28"/>
        <v/>
      </c>
      <c r="K11" s="127" t="str">
        <f t="shared" si="29"/>
        <v/>
      </c>
      <c r="L11" s="23" t="str">
        <f t="shared" si="2"/>
        <v/>
      </c>
      <c r="M11" s="23" t="str">
        <f t="shared" si="3"/>
        <v>999:99.99</v>
      </c>
      <c r="O11" s="22" t="str">
        <f t="shared" si="30"/>
        <v/>
      </c>
      <c r="P11" s="22" t="str">
        <f t="shared" si="4"/>
        <v/>
      </c>
      <c r="Q11" s="22" t="str">
        <f t="shared" si="5"/>
        <v/>
      </c>
      <c r="R11" s="22" t="str">
        <f t="shared" si="6"/>
        <v/>
      </c>
      <c r="S11" s="22">
        <f t="shared" si="7"/>
        <v>0</v>
      </c>
      <c r="T11" s="22">
        <f t="shared" si="8"/>
        <v>0</v>
      </c>
      <c r="U11" s="22">
        <f t="shared" si="9"/>
        <v>0</v>
      </c>
      <c r="V11" s="22">
        <f t="shared" si="10"/>
        <v>0</v>
      </c>
      <c r="W11" s="22">
        <f t="shared" si="11"/>
        <v>0</v>
      </c>
      <c r="X11" s="22">
        <f t="shared" si="12"/>
        <v>0</v>
      </c>
      <c r="Y11" s="22">
        <f t="shared" si="13"/>
        <v>0</v>
      </c>
      <c r="Z11" s="22">
        <f t="shared" si="14"/>
        <v>0</v>
      </c>
      <c r="AA11" s="22">
        <f t="shared" si="15"/>
        <v>0</v>
      </c>
      <c r="AB11" s="67" t="str">
        <f t="shared" si="16"/>
        <v/>
      </c>
      <c r="AC11" s="67" t="str">
        <f t="shared" si="17"/>
        <v/>
      </c>
      <c r="AD11" s="67" t="str">
        <f t="shared" si="18"/>
        <v/>
      </c>
      <c r="AE11" s="67" t="str">
        <f t="shared" si="19"/>
        <v/>
      </c>
      <c r="AF11" s="67">
        <f t="shared" si="31"/>
        <v>0</v>
      </c>
      <c r="AG11" s="67">
        <f t="shared" si="32"/>
        <v>0</v>
      </c>
      <c r="AH11" s="67">
        <f t="shared" si="33"/>
        <v>0</v>
      </c>
      <c r="AI11" s="67">
        <f t="shared" si="34"/>
        <v>0</v>
      </c>
      <c r="AJ11" s="67">
        <f t="shared" si="20"/>
        <v>0</v>
      </c>
      <c r="AK11" s="67" t="str">
        <f t="shared" si="21"/>
        <v/>
      </c>
      <c r="AL11" s="22">
        <f t="shared" si="22"/>
        <v>0</v>
      </c>
      <c r="AM11" s="22" t="str">
        <f t="shared" si="23"/>
        <v/>
      </c>
      <c r="AN11" s="22" t="str">
        <f t="shared" si="24"/>
        <v/>
      </c>
      <c r="AO11" s="22" t="str">
        <f t="shared" si="25"/>
        <v/>
      </c>
      <c r="AP11" s="22" t="str">
        <f t="shared" si="26"/>
        <v/>
      </c>
      <c r="AV11" s="16">
        <v>5</v>
      </c>
      <c r="AW11" s="16" t="str">
        <f>IF(ISERROR(VLOOKUP($AV11,個人申込書!$T$5:$X$147,2,0)),"",VLOOKUP($AV11,個人申込書!$T$5:$X$147,2,0))</f>
        <v/>
      </c>
      <c r="AX11" s="16" t="str">
        <f>IF(AW11="","",VLOOKUP($AV11,個人申込書!$T$6:$Y$127,6,0))</f>
        <v/>
      </c>
      <c r="AY11" s="16" t="str">
        <f>IF(AW11="","",VLOOKUP($AV11,個人申込書!$T$6:$Y$127,5,0))</f>
        <v/>
      </c>
      <c r="AZ11" s="16">
        <v>5</v>
      </c>
      <c r="BA11" s="16">
        <f t="shared" si="35"/>
        <v>0</v>
      </c>
      <c r="BB11" s="16">
        <f t="shared" si="35"/>
        <v>0</v>
      </c>
      <c r="BC11" s="16">
        <f t="shared" si="35"/>
        <v>0</v>
      </c>
      <c r="BD11" s="16">
        <f t="shared" si="35"/>
        <v>0</v>
      </c>
      <c r="BE11" s="16">
        <f t="shared" si="35"/>
        <v>0</v>
      </c>
      <c r="BF11" s="16">
        <f t="shared" si="35"/>
        <v>0</v>
      </c>
      <c r="BG11" s="16">
        <f t="shared" si="35"/>
        <v>0</v>
      </c>
      <c r="BH11" s="16">
        <f t="shared" si="35"/>
        <v>0</v>
      </c>
      <c r="BI11" s="16">
        <f t="shared" si="35"/>
        <v>0</v>
      </c>
      <c r="BJ11" s="16">
        <f t="shared" si="35"/>
        <v>0</v>
      </c>
      <c r="BK11" s="16">
        <f t="shared" si="35"/>
        <v>0</v>
      </c>
      <c r="BL11" s="16">
        <f t="shared" si="35"/>
        <v>0</v>
      </c>
    </row>
    <row r="12" spans="1:65" ht="20.100000000000001" customHeight="1" x14ac:dyDescent="0.15">
      <c r="A12" s="19" t="str">
        <f t="shared" si="27"/>
        <v/>
      </c>
      <c r="B12" s="19" t="str">
        <f t="shared" si="0"/>
        <v/>
      </c>
      <c r="C12" s="23" t="str">
        <f t="shared" si="1"/>
        <v/>
      </c>
      <c r="D12" s="68"/>
      <c r="E12" s="69"/>
      <c r="F12" s="68"/>
      <c r="G12" s="68"/>
      <c r="H12" s="68"/>
      <c r="I12" s="68"/>
      <c r="J12" s="128" t="str">
        <f t="shared" si="28"/>
        <v/>
      </c>
      <c r="K12" s="127" t="str">
        <f t="shared" si="29"/>
        <v/>
      </c>
      <c r="L12" s="23" t="str">
        <f t="shared" si="2"/>
        <v/>
      </c>
      <c r="M12" s="23" t="str">
        <f t="shared" si="3"/>
        <v>999:99.99</v>
      </c>
      <c r="O12" s="22" t="str">
        <f t="shared" si="30"/>
        <v/>
      </c>
      <c r="P12" s="22" t="str">
        <f t="shared" si="4"/>
        <v/>
      </c>
      <c r="Q12" s="22" t="str">
        <f t="shared" si="5"/>
        <v/>
      </c>
      <c r="R12" s="22" t="str">
        <f t="shared" si="6"/>
        <v/>
      </c>
      <c r="S12" s="22">
        <f t="shared" si="7"/>
        <v>0</v>
      </c>
      <c r="T12" s="22">
        <f t="shared" si="8"/>
        <v>0</v>
      </c>
      <c r="U12" s="22">
        <f t="shared" si="9"/>
        <v>0</v>
      </c>
      <c r="V12" s="22">
        <f t="shared" si="10"/>
        <v>0</v>
      </c>
      <c r="W12" s="22">
        <f t="shared" si="11"/>
        <v>0</v>
      </c>
      <c r="X12" s="22">
        <f t="shared" si="12"/>
        <v>0</v>
      </c>
      <c r="Y12" s="22">
        <f t="shared" si="13"/>
        <v>0</v>
      </c>
      <c r="Z12" s="22">
        <f t="shared" si="14"/>
        <v>0</v>
      </c>
      <c r="AA12" s="22">
        <f t="shared" si="15"/>
        <v>0</v>
      </c>
      <c r="AB12" s="67" t="str">
        <f t="shared" si="16"/>
        <v/>
      </c>
      <c r="AC12" s="67" t="str">
        <f t="shared" si="17"/>
        <v/>
      </c>
      <c r="AD12" s="67" t="str">
        <f t="shared" si="18"/>
        <v/>
      </c>
      <c r="AE12" s="67" t="str">
        <f t="shared" si="19"/>
        <v/>
      </c>
      <c r="AF12" s="67">
        <f t="shared" si="31"/>
        <v>0</v>
      </c>
      <c r="AG12" s="67">
        <f t="shared" si="32"/>
        <v>0</v>
      </c>
      <c r="AH12" s="67">
        <f t="shared" si="33"/>
        <v>0</v>
      </c>
      <c r="AI12" s="67">
        <f t="shared" si="34"/>
        <v>0</v>
      </c>
      <c r="AJ12" s="67">
        <f t="shared" si="20"/>
        <v>0</v>
      </c>
      <c r="AK12" s="67" t="str">
        <f t="shared" si="21"/>
        <v/>
      </c>
      <c r="AL12" s="22">
        <f t="shared" si="22"/>
        <v>0</v>
      </c>
      <c r="AM12" s="22" t="str">
        <f t="shared" si="23"/>
        <v/>
      </c>
      <c r="AN12" s="22" t="str">
        <f t="shared" si="24"/>
        <v/>
      </c>
      <c r="AO12" s="22" t="str">
        <f t="shared" si="25"/>
        <v/>
      </c>
      <c r="AP12" s="22" t="str">
        <f t="shared" si="26"/>
        <v/>
      </c>
      <c r="AV12" s="16">
        <v>6</v>
      </c>
      <c r="AW12" s="16" t="str">
        <f>IF(ISERROR(VLOOKUP($AV12,個人申込書!$T$5:$X$147,2,0)),"",VLOOKUP($AV12,個人申込書!$T$5:$X$147,2,0))</f>
        <v/>
      </c>
      <c r="AX12" s="16" t="str">
        <f>IF(AW12="","",VLOOKUP($AV12,個人申込書!$T$6:$Y$127,6,0))</f>
        <v/>
      </c>
      <c r="AY12" s="16" t="str">
        <f>IF(AW12="","",VLOOKUP($AV12,個人申込書!$T$6:$Y$127,5,0))</f>
        <v/>
      </c>
      <c r="AZ12" s="16">
        <v>6</v>
      </c>
      <c r="BA12" s="16">
        <f t="shared" si="35"/>
        <v>0</v>
      </c>
      <c r="BB12" s="16">
        <f t="shared" si="35"/>
        <v>0</v>
      </c>
      <c r="BC12" s="16">
        <f t="shared" si="35"/>
        <v>0</v>
      </c>
      <c r="BD12" s="16">
        <f t="shared" si="35"/>
        <v>0</v>
      </c>
      <c r="BE12" s="16">
        <f t="shared" si="35"/>
        <v>0</v>
      </c>
      <c r="BF12" s="16">
        <f t="shared" si="35"/>
        <v>0</v>
      </c>
      <c r="BG12" s="16">
        <f t="shared" si="35"/>
        <v>0</v>
      </c>
      <c r="BH12" s="16">
        <f t="shared" si="35"/>
        <v>0</v>
      </c>
      <c r="BI12" s="16">
        <f t="shared" si="35"/>
        <v>0</v>
      </c>
      <c r="BJ12" s="16">
        <f t="shared" si="35"/>
        <v>0</v>
      </c>
      <c r="BK12" s="16">
        <f t="shared" si="35"/>
        <v>0</v>
      </c>
      <c r="BL12" s="16">
        <f t="shared" si="35"/>
        <v>0</v>
      </c>
    </row>
    <row r="13" spans="1:65" s="20" customFormat="1" ht="20.100000000000001" customHeight="1" x14ac:dyDescent="0.15">
      <c r="A13" s="19" t="str">
        <f t="shared" si="27"/>
        <v/>
      </c>
      <c r="B13" s="19" t="str">
        <f t="shared" si="0"/>
        <v/>
      </c>
      <c r="C13" s="23" t="str">
        <f t="shared" si="1"/>
        <v/>
      </c>
      <c r="D13" s="68"/>
      <c r="E13" s="69"/>
      <c r="F13" s="68"/>
      <c r="G13" s="68"/>
      <c r="H13" s="68"/>
      <c r="I13" s="68"/>
      <c r="J13" s="128" t="str">
        <f t="shared" si="28"/>
        <v/>
      </c>
      <c r="K13" s="127" t="str">
        <f t="shared" si="29"/>
        <v/>
      </c>
      <c r="L13" s="23" t="str">
        <f t="shared" si="2"/>
        <v/>
      </c>
      <c r="M13" s="23" t="str">
        <f t="shared" si="3"/>
        <v>999:99.99</v>
      </c>
      <c r="O13" s="22" t="str">
        <f t="shared" si="30"/>
        <v/>
      </c>
      <c r="P13" s="22" t="str">
        <f t="shared" si="4"/>
        <v/>
      </c>
      <c r="Q13" s="22" t="str">
        <f t="shared" si="5"/>
        <v/>
      </c>
      <c r="R13" s="22" t="str">
        <f t="shared" si="6"/>
        <v/>
      </c>
      <c r="S13" s="22">
        <f t="shared" si="7"/>
        <v>0</v>
      </c>
      <c r="T13" s="22">
        <f t="shared" si="8"/>
        <v>0</v>
      </c>
      <c r="U13" s="22">
        <f t="shared" si="9"/>
        <v>0</v>
      </c>
      <c r="V13" s="22">
        <f t="shared" si="10"/>
        <v>0</v>
      </c>
      <c r="W13" s="22">
        <f t="shared" si="11"/>
        <v>0</v>
      </c>
      <c r="X13" s="22">
        <f t="shared" si="12"/>
        <v>0</v>
      </c>
      <c r="Y13" s="22">
        <f t="shared" si="13"/>
        <v>0</v>
      </c>
      <c r="Z13" s="22">
        <f t="shared" si="14"/>
        <v>0</v>
      </c>
      <c r="AA13" s="22">
        <f t="shared" si="15"/>
        <v>0</v>
      </c>
      <c r="AB13" s="67" t="str">
        <f t="shared" si="16"/>
        <v/>
      </c>
      <c r="AC13" s="67" t="str">
        <f t="shared" si="17"/>
        <v/>
      </c>
      <c r="AD13" s="67" t="str">
        <f t="shared" si="18"/>
        <v/>
      </c>
      <c r="AE13" s="67" t="str">
        <f t="shared" si="19"/>
        <v/>
      </c>
      <c r="AF13" s="67">
        <f t="shared" si="31"/>
        <v>0</v>
      </c>
      <c r="AG13" s="67">
        <f t="shared" si="32"/>
        <v>0</v>
      </c>
      <c r="AH13" s="67">
        <f t="shared" si="33"/>
        <v>0</v>
      </c>
      <c r="AI13" s="67">
        <f t="shared" si="34"/>
        <v>0</v>
      </c>
      <c r="AJ13" s="67">
        <f t="shared" si="20"/>
        <v>0</v>
      </c>
      <c r="AK13" s="67" t="str">
        <f t="shared" si="21"/>
        <v/>
      </c>
      <c r="AL13" s="22">
        <f t="shared" si="22"/>
        <v>0</v>
      </c>
      <c r="AM13" s="22" t="str">
        <f t="shared" si="23"/>
        <v/>
      </c>
      <c r="AN13" s="22" t="str">
        <f t="shared" si="24"/>
        <v/>
      </c>
      <c r="AO13" s="22" t="str">
        <f t="shared" si="25"/>
        <v/>
      </c>
      <c r="AP13" s="22" t="str">
        <f t="shared" si="26"/>
        <v/>
      </c>
      <c r="AQ13" s="16"/>
      <c r="AR13" s="16"/>
      <c r="AS13" s="20" t="s">
        <v>98</v>
      </c>
      <c r="AT13" s="20" t="s">
        <v>97</v>
      </c>
      <c r="AU13" s="20" t="s">
        <v>96</v>
      </c>
      <c r="AV13" s="16">
        <v>7</v>
      </c>
      <c r="AW13" s="16" t="str">
        <f>IF(ISERROR(VLOOKUP($AV13,個人申込書!$T$5:$X$147,2,0)),"",VLOOKUP($AV13,個人申込書!$T$5:$X$147,2,0))</f>
        <v/>
      </c>
      <c r="AX13" s="16" t="str">
        <f>IF(AW13="","",VLOOKUP($AV13,個人申込書!$T$6:$Y$127,6,0))</f>
        <v/>
      </c>
      <c r="AY13" s="16" t="str">
        <f>IF(AW13="","",VLOOKUP($AV13,個人申込書!$T$6:$Y$127,5,0))</f>
        <v/>
      </c>
      <c r="AZ13" s="16">
        <v>7</v>
      </c>
      <c r="BA13" s="16">
        <f t="shared" si="35"/>
        <v>0</v>
      </c>
      <c r="BB13" s="16">
        <f t="shared" si="35"/>
        <v>0</v>
      </c>
      <c r="BC13" s="16">
        <f t="shared" si="35"/>
        <v>0</v>
      </c>
      <c r="BD13" s="16">
        <f t="shared" si="35"/>
        <v>0</v>
      </c>
      <c r="BE13" s="16">
        <f t="shared" si="35"/>
        <v>0</v>
      </c>
      <c r="BF13" s="16">
        <f t="shared" si="35"/>
        <v>0</v>
      </c>
      <c r="BG13" s="16">
        <f t="shared" si="35"/>
        <v>0</v>
      </c>
      <c r="BH13" s="16">
        <f t="shared" si="35"/>
        <v>0</v>
      </c>
      <c r="BI13" s="16">
        <f t="shared" si="35"/>
        <v>0</v>
      </c>
      <c r="BJ13" s="16">
        <f t="shared" si="35"/>
        <v>0</v>
      </c>
      <c r="BK13" s="16">
        <f t="shared" si="35"/>
        <v>0</v>
      </c>
      <c r="BL13" s="16">
        <f t="shared" si="35"/>
        <v>0</v>
      </c>
      <c r="BM13" s="16"/>
    </row>
    <row r="14" spans="1:65" ht="20.100000000000001" customHeight="1" x14ac:dyDescent="0.15">
      <c r="A14" s="19" t="str">
        <f t="shared" si="27"/>
        <v/>
      </c>
      <c r="B14" s="19" t="str">
        <f t="shared" si="0"/>
        <v/>
      </c>
      <c r="C14" s="23" t="str">
        <f t="shared" si="1"/>
        <v/>
      </c>
      <c r="D14" s="68"/>
      <c r="E14" s="69"/>
      <c r="F14" s="68"/>
      <c r="G14" s="68"/>
      <c r="H14" s="68"/>
      <c r="I14" s="68"/>
      <c r="J14" s="128" t="str">
        <f t="shared" si="28"/>
        <v/>
      </c>
      <c r="K14" s="127" t="str">
        <f t="shared" si="29"/>
        <v/>
      </c>
      <c r="L14" s="23" t="str">
        <f t="shared" si="2"/>
        <v/>
      </c>
      <c r="M14" s="23" t="str">
        <f t="shared" si="3"/>
        <v>999:99.99</v>
      </c>
      <c r="O14" s="22" t="str">
        <f t="shared" si="30"/>
        <v/>
      </c>
      <c r="P14" s="22" t="str">
        <f t="shared" si="4"/>
        <v/>
      </c>
      <c r="Q14" s="22" t="str">
        <f t="shared" si="5"/>
        <v/>
      </c>
      <c r="R14" s="22" t="str">
        <f t="shared" si="6"/>
        <v/>
      </c>
      <c r="S14" s="22">
        <f t="shared" si="7"/>
        <v>0</v>
      </c>
      <c r="T14" s="22">
        <f t="shared" si="8"/>
        <v>0</v>
      </c>
      <c r="U14" s="22">
        <f t="shared" si="9"/>
        <v>0</v>
      </c>
      <c r="V14" s="22">
        <f t="shared" si="10"/>
        <v>0</v>
      </c>
      <c r="W14" s="22">
        <f t="shared" si="11"/>
        <v>0</v>
      </c>
      <c r="X14" s="22">
        <f t="shared" si="12"/>
        <v>0</v>
      </c>
      <c r="Y14" s="22">
        <f t="shared" si="13"/>
        <v>0</v>
      </c>
      <c r="Z14" s="22">
        <f t="shared" si="14"/>
        <v>0</v>
      </c>
      <c r="AA14" s="22">
        <f t="shared" si="15"/>
        <v>0</v>
      </c>
      <c r="AB14" s="67" t="str">
        <f t="shared" si="16"/>
        <v/>
      </c>
      <c r="AC14" s="67" t="str">
        <f t="shared" si="17"/>
        <v/>
      </c>
      <c r="AD14" s="67" t="str">
        <f t="shared" si="18"/>
        <v/>
      </c>
      <c r="AE14" s="67" t="str">
        <f t="shared" si="19"/>
        <v/>
      </c>
      <c r="AF14" s="67">
        <f t="shared" si="31"/>
        <v>0</v>
      </c>
      <c r="AG14" s="67">
        <f t="shared" si="32"/>
        <v>0</v>
      </c>
      <c r="AH14" s="67">
        <f t="shared" si="33"/>
        <v>0</v>
      </c>
      <c r="AI14" s="67">
        <f t="shared" si="34"/>
        <v>0</v>
      </c>
      <c r="AJ14" s="67">
        <f t="shared" si="20"/>
        <v>0</v>
      </c>
      <c r="AK14" s="67" t="str">
        <f t="shared" si="21"/>
        <v/>
      </c>
      <c r="AL14" s="22">
        <f t="shared" si="22"/>
        <v>0</v>
      </c>
      <c r="AM14" s="22" t="str">
        <f t="shared" si="23"/>
        <v/>
      </c>
      <c r="AN14" s="22" t="str">
        <f t="shared" si="24"/>
        <v/>
      </c>
      <c r="AO14" s="22" t="str">
        <f t="shared" si="25"/>
        <v/>
      </c>
      <c r="AP14" s="22" t="str">
        <f t="shared" si="26"/>
        <v/>
      </c>
      <c r="AR14" s="16" t="s">
        <v>166</v>
      </c>
      <c r="AS14" s="16">
        <v>1</v>
      </c>
      <c r="AT14" s="16">
        <v>46</v>
      </c>
      <c r="AU14" s="16">
        <f t="shared" ref="AU14:AU25" si="36">COUNTIF($O$6:$O$65,AS14)</f>
        <v>0</v>
      </c>
      <c r="AV14" s="16">
        <v>8</v>
      </c>
      <c r="AW14" s="16" t="str">
        <f>IF(ISERROR(VLOOKUP($AV14,個人申込書!$T$5:$X$147,2,0)),"",VLOOKUP($AV14,個人申込書!$T$5:$X$147,2,0))</f>
        <v/>
      </c>
      <c r="AX14" s="16" t="str">
        <f>IF(AW14="","",VLOOKUP($AV14,個人申込書!$T$6:$Y$127,6,0))</f>
        <v/>
      </c>
      <c r="AY14" s="16" t="str">
        <f>IF(AW14="","",VLOOKUP($AV14,個人申込書!$T$6:$Y$127,5,0))</f>
        <v/>
      </c>
      <c r="AZ14" s="16">
        <v>8</v>
      </c>
      <c r="BA14" s="16">
        <f t="shared" si="35"/>
        <v>0</v>
      </c>
      <c r="BB14" s="16">
        <f t="shared" si="35"/>
        <v>0</v>
      </c>
      <c r="BC14" s="16">
        <f t="shared" si="35"/>
        <v>0</v>
      </c>
      <c r="BD14" s="16">
        <f t="shared" si="35"/>
        <v>0</v>
      </c>
      <c r="BE14" s="16">
        <f t="shared" si="35"/>
        <v>0</v>
      </c>
      <c r="BF14" s="16">
        <f t="shared" si="35"/>
        <v>0</v>
      </c>
      <c r="BG14" s="16">
        <f t="shared" si="35"/>
        <v>0</v>
      </c>
      <c r="BH14" s="16">
        <f t="shared" si="35"/>
        <v>0</v>
      </c>
      <c r="BI14" s="16">
        <f t="shared" si="35"/>
        <v>0</v>
      </c>
      <c r="BJ14" s="16">
        <f t="shared" si="35"/>
        <v>0</v>
      </c>
      <c r="BK14" s="16">
        <f t="shared" si="35"/>
        <v>0</v>
      </c>
      <c r="BL14" s="16">
        <f t="shared" si="35"/>
        <v>0</v>
      </c>
    </row>
    <row r="15" spans="1:65" ht="20.100000000000001" customHeight="1" x14ac:dyDescent="0.15">
      <c r="A15" s="19" t="str">
        <f t="shared" si="27"/>
        <v/>
      </c>
      <c r="B15" s="19" t="str">
        <f t="shared" si="0"/>
        <v/>
      </c>
      <c r="C15" s="23" t="str">
        <f t="shared" si="1"/>
        <v/>
      </c>
      <c r="D15" s="68"/>
      <c r="E15" s="69"/>
      <c r="F15" s="68"/>
      <c r="G15" s="68"/>
      <c r="H15" s="68"/>
      <c r="I15" s="68"/>
      <c r="J15" s="128" t="str">
        <f t="shared" si="28"/>
        <v/>
      </c>
      <c r="K15" s="127" t="str">
        <f t="shared" si="29"/>
        <v/>
      </c>
      <c r="L15" s="23" t="str">
        <f t="shared" si="2"/>
        <v/>
      </c>
      <c r="M15" s="23" t="str">
        <f t="shared" si="3"/>
        <v>999:99.99</v>
      </c>
      <c r="O15" s="22" t="str">
        <f t="shared" si="30"/>
        <v/>
      </c>
      <c r="P15" s="22" t="str">
        <f t="shared" si="4"/>
        <v/>
      </c>
      <c r="Q15" s="22" t="str">
        <f t="shared" si="5"/>
        <v/>
      </c>
      <c r="R15" s="22" t="str">
        <f t="shared" si="6"/>
        <v/>
      </c>
      <c r="S15" s="22">
        <f t="shared" si="7"/>
        <v>0</v>
      </c>
      <c r="T15" s="22">
        <f t="shared" si="8"/>
        <v>0</v>
      </c>
      <c r="U15" s="22">
        <f t="shared" si="9"/>
        <v>0</v>
      </c>
      <c r="V15" s="22">
        <f t="shared" si="10"/>
        <v>0</v>
      </c>
      <c r="W15" s="22">
        <f t="shared" si="11"/>
        <v>0</v>
      </c>
      <c r="X15" s="22">
        <f t="shared" si="12"/>
        <v>0</v>
      </c>
      <c r="Y15" s="22">
        <f t="shared" si="13"/>
        <v>0</v>
      </c>
      <c r="Z15" s="22">
        <f t="shared" si="14"/>
        <v>0</v>
      </c>
      <c r="AA15" s="22">
        <f t="shared" si="15"/>
        <v>0</v>
      </c>
      <c r="AB15" s="67" t="str">
        <f t="shared" si="16"/>
        <v/>
      </c>
      <c r="AC15" s="67" t="str">
        <f t="shared" si="17"/>
        <v/>
      </c>
      <c r="AD15" s="67" t="str">
        <f t="shared" si="18"/>
        <v/>
      </c>
      <c r="AE15" s="67" t="str">
        <f t="shared" si="19"/>
        <v/>
      </c>
      <c r="AF15" s="67">
        <f t="shared" si="31"/>
        <v>0</v>
      </c>
      <c r="AG15" s="67">
        <f t="shared" si="32"/>
        <v>0</v>
      </c>
      <c r="AH15" s="67">
        <f t="shared" si="33"/>
        <v>0</v>
      </c>
      <c r="AI15" s="67">
        <f t="shared" si="34"/>
        <v>0</v>
      </c>
      <c r="AJ15" s="67">
        <f t="shared" si="20"/>
        <v>0</v>
      </c>
      <c r="AK15" s="67" t="str">
        <f t="shared" si="21"/>
        <v/>
      </c>
      <c r="AL15" s="22">
        <f t="shared" si="22"/>
        <v>0</v>
      </c>
      <c r="AM15" s="22" t="str">
        <f t="shared" si="23"/>
        <v/>
      </c>
      <c r="AN15" s="22" t="str">
        <f t="shared" si="24"/>
        <v/>
      </c>
      <c r="AO15" s="22" t="str">
        <f t="shared" si="25"/>
        <v/>
      </c>
      <c r="AP15" s="22" t="str">
        <f t="shared" si="26"/>
        <v/>
      </c>
      <c r="AR15" s="16" t="s">
        <v>167</v>
      </c>
      <c r="AS15" s="16">
        <v>2</v>
      </c>
      <c r="AT15" s="16">
        <v>9</v>
      </c>
      <c r="AU15" s="16">
        <f t="shared" si="36"/>
        <v>0</v>
      </c>
      <c r="AV15" s="16">
        <v>9</v>
      </c>
      <c r="AW15" s="16" t="str">
        <f>IF(ISERROR(VLOOKUP($AV15,個人申込書!$T$5:$X$147,2,0)),"",VLOOKUP($AV15,個人申込書!$T$5:$X$147,2,0))</f>
        <v/>
      </c>
      <c r="AX15" s="16" t="str">
        <f>IF(AW15="","",VLOOKUP($AV15,個人申込書!$T$6:$Y$127,6,0))</f>
        <v/>
      </c>
      <c r="AY15" s="16" t="str">
        <f>IF(AW15="","",VLOOKUP($AV15,個人申込書!$T$6:$Y$127,5,0))</f>
        <v/>
      </c>
      <c r="AZ15" s="16">
        <v>9</v>
      </c>
      <c r="BA15" s="16">
        <f t="shared" si="35"/>
        <v>0</v>
      </c>
      <c r="BB15" s="16">
        <f t="shared" si="35"/>
        <v>0</v>
      </c>
      <c r="BC15" s="16">
        <f t="shared" si="35"/>
        <v>0</v>
      </c>
      <c r="BD15" s="16">
        <f t="shared" si="35"/>
        <v>0</v>
      </c>
      <c r="BE15" s="16">
        <f t="shared" si="35"/>
        <v>0</v>
      </c>
      <c r="BF15" s="16">
        <f t="shared" si="35"/>
        <v>0</v>
      </c>
      <c r="BG15" s="16">
        <f t="shared" si="35"/>
        <v>0</v>
      </c>
      <c r="BH15" s="16">
        <f t="shared" si="35"/>
        <v>0</v>
      </c>
      <c r="BI15" s="16">
        <f t="shared" si="35"/>
        <v>0</v>
      </c>
      <c r="BJ15" s="16">
        <f t="shared" si="35"/>
        <v>0</v>
      </c>
      <c r="BK15" s="16">
        <f t="shared" si="35"/>
        <v>0</v>
      </c>
      <c r="BL15" s="16">
        <f t="shared" si="35"/>
        <v>0</v>
      </c>
    </row>
    <row r="16" spans="1:65" ht="20.100000000000001" customHeight="1" x14ac:dyDescent="0.15">
      <c r="A16" s="19" t="str">
        <f t="shared" si="27"/>
        <v/>
      </c>
      <c r="B16" s="19" t="str">
        <f t="shared" si="0"/>
        <v/>
      </c>
      <c r="C16" s="23" t="str">
        <f t="shared" si="1"/>
        <v/>
      </c>
      <c r="D16" s="68"/>
      <c r="E16" s="69"/>
      <c r="F16" s="68"/>
      <c r="G16" s="68"/>
      <c r="H16" s="68"/>
      <c r="I16" s="68"/>
      <c r="J16" s="128" t="str">
        <f t="shared" si="28"/>
        <v/>
      </c>
      <c r="K16" s="127" t="str">
        <f t="shared" si="29"/>
        <v/>
      </c>
      <c r="L16" s="23" t="str">
        <f t="shared" si="2"/>
        <v/>
      </c>
      <c r="M16" s="23" t="str">
        <f t="shared" si="3"/>
        <v>999:99.99</v>
      </c>
      <c r="O16" s="22" t="str">
        <f t="shared" si="30"/>
        <v/>
      </c>
      <c r="P16" s="22" t="str">
        <f t="shared" si="4"/>
        <v/>
      </c>
      <c r="Q16" s="22" t="str">
        <f t="shared" si="5"/>
        <v/>
      </c>
      <c r="R16" s="22" t="str">
        <f t="shared" si="6"/>
        <v/>
      </c>
      <c r="S16" s="22">
        <f t="shared" si="7"/>
        <v>0</v>
      </c>
      <c r="T16" s="22">
        <f t="shared" si="8"/>
        <v>0</v>
      </c>
      <c r="U16" s="22">
        <f t="shared" si="9"/>
        <v>0</v>
      </c>
      <c r="V16" s="22">
        <f t="shared" si="10"/>
        <v>0</v>
      </c>
      <c r="W16" s="22">
        <f t="shared" si="11"/>
        <v>0</v>
      </c>
      <c r="X16" s="22">
        <f t="shared" si="12"/>
        <v>0</v>
      </c>
      <c r="Y16" s="22">
        <f t="shared" si="13"/>
        <v>0</v>
      </c>
      <c r="Z16" s="22">
        <f t="shared" si="14"/>
        <v>0</v>
      </c>
      <c r="AA16" s="22">
        <f t="shared" si="15"/>
        <v>0</v>
      </c>
      <c r="AB16" s="67" t="str">
        <f t="shared" si="16"/>
        <v/>
      </c>
      <c r="AC16" s="67" t="str">
        <f t="shared" si="17"/>
        <v/>
      </c>
      <c r="AD16" s="67" t="str">
        <f t="shared" si="18"/>
        <v/>
      </c>
      <c r="AE16" s="67" t="str">
        <f t="shared" si="19"/>
        <v/>
      </c>
      <c r="AF16" s="67">
        <f t="shared" si="31"/>
        <v>0</v>
      </c>
      <c r="AG16" s="67">
        <f t="shared" si="32"/>
        <v>0</v>
      </c>
      <c r="AH16" s="67">
        <f t="shared" si="33"/>
        <v>0</v>
      </c>
      <c r="AI16" s="67">
        <f t="shared" si="34"/>
        <v>0</v>
      </c>
      <c r="AJ16" s="67">
        <f t="shared" si="20"/>
        <v>0</v>
      </c>
      <c r="AK16" s="67" t="str">
        <f t="shared" si="21"/>
        <v/>
      </c>
      <c r="AL16" s="22">
        <f t="shared" si="22"/>
        <v>0</v>
      </c>
      <c r="AM16" s="22" t="str">
        <f t="shared" si="23"/>
        <v/>
      </c>
      <c r="AN16" s="22" t="str">
        <f t="shared" si="24"/>
        <v/>
      </c>
      <c r="AO16" s="22" t="str">
        <f t="shared" si="25"/>
        <v/>
      </c>
      <c r="AP16" s="22" t="str">
        <f t="shared" si="26"/>
        <v/>
      </c>
      <c r="AR16" s="16" t="s">
        <v>168</v>
      </c>
      <c r="AS16" s="16">
        <v>3</v>
      </c>
      <c r="AT16" s="16">
        <v>23</v>
      </c>
      <c r="AU16" s="16">
        <f t="shared" si="36"/>
        <v>0</v>
      </c>
      <c r="AV16" s="16">
        <v>10</v>
      </c>
      <c r="AW16" s="16" t="str">
        <f>IF(ISERROR(VLOOKUP($AV16,個人申込書!$T$5:$X$147,2,0)),"",VLOOKUP($AV16,個人申込書!$T$5:$X$147,2,0))</f>
        <v/>
      </c>
      <c r="AX16" s="16" t="str">
        <f>IF(AW16="","",VLOOKUP($AV16,個人申込書!$T$6:$Y$127,6,0))</f>
        <v/>
      </c>
      <c r="AY16" s="16" t="str">
        <f>IF(AW16="","",VLOOKUP($AV16,個人申込書!$T$6:$Y$127,5,0))</f>
        <v/>
      </c>
      <c r="AZ16" s="16">
        <v>10</v>
      </c>
      <c r="BA16" s="16">
        <f t="shared" si="35"/>
        <v>0</v>
      </c>
      <c r="BB16" s="16">
        <f t="shared" si="35"/>
        <v>0</v>
      </c>
      <c r="BC16" s="16">
        <f t="shared" si="35"/>
        <v>0</v>
      </c>
      <c r="BD16" s="16">
        <f t="shared" si="35"/>
        <v>0</v>
      </c>
      <c r="BE16" s="16">
        <f t="shared" si="35"/>
        <v>0</v>
      </c>
      <c r="BF16" s="16">
        <f t="shared" si="35"/>
        <v>0</v>
      </c>
      <c r="BG16" s="16">
        <f t="shared" si="35"/>
        <v>0</v>
      </c>
      <c r="BH16" s="16">
        <f t="shared" si="35"/>
        <v>0</v>
      </c>
      <c r="BI16" s="16">
        <f t="shared" si="35"/>
        <v>0</v>
      </c>
      <c r="BJ16" s="16">
        <f t="shared" si="35"/>
        <v>0</v>
      </c>
      <c r="BK16" s="16">
        <f t="shared" si="35"/>
        <v>0</v>
      </c>
      <c r="BL16" s="16">
        <f t="shared" si="35"/>
        <v>0</v>
      </c>
    </row>
    <row r="17" spans="1:65" ht="20.100000000000001" customHeight="1" x14ac:dyDescent="0.15">
      <c r="A17" s="19" t="str">
        <f t="shared" si="27"/>
        <v/>
      </c>
      <c r="B17" s="19" t="str">
        <f t="shared" si="0"/>
        <v/>
      </c>
      <c r="C17" s="23" t="str">
        <f t="shared" si="1"/>
        <v/>
      </c>
      <c r="D17" s="68"/>
      <c r="E17" s="69"/>
      <c r="F17" s="68"/>
      <c r="G17" s="68"/>
      <c r="H17" s="68"/>
      <c r="I17" s="68"/>
      <c r="J17" s="128" t="str">
        <f t="shared" si="28"/>
        <v/>
      </c>
      <c r="K17" s="127" t="str">
        <f t="shared" si="29"/>
        <v/>
      </c>
      <c r="L17" s="23" t="str">
        <f t="shared" si="2"/>
        <v/>
      </c>
      <c r="M17" s="23" t="str">
        <f t="shared" si="3"/>
        <v>999:99.99</v>
      </c>
      <c r="O17" s="22" t="str">
        <f t="shared" si="30"/>
        <v/>
      </c>
      <c r="P17" s="22" t="str">
        <f t="shared" si="4"/>
        <v/>
      </c>
      <c r="Q17" s="22" t="str">
        <f t="shared" si="5"/>
        <v/>
      </c>
      <c r="R17" s="22" t="str">
        <f t="shared" si="6"/>
        <v/>
      </c>
      <c r="S17" s="22">
        <f t="shared" si="7"/>
        <v>0</v>
      </c>
      <c r="T17" s="22">
        <f t="shared" si="8"/>
        <v>0</v>
      </c>
      <c r="U17" s="22">
        <f t="shared" si="9"/>
        <v>0</v>
      </c>
      <c r="V17" s="22">
        <f t="shared" si="10"/>
        <v>0</v>
      </c>
      <c r="W17" s="22">
        <f t="shared" si="11"/>
        <v>0</v>
      </c>
      <c r="X17" s="22">
        <f t="shared" si="12"/>
        <v>0</v>
      </c>
      <c r="Y17" s="22">
        <f t="shared" si="13"/>
        <v>0</v>
      </c>
      <c r="Z17" s="22">
        <f t="shared" si="14"/>
        <v>0</v>
      </c>
      <c r="AA17" s="22">
        <f t="shared" si="15"/>
        <v>0</v>
      </c>
      <c r="AB17" s="67" t="str">
        <f t="shared" si="16"/>
        <v/>
      </c>
      <c r="AC17" s="67" t="str">
        <f t="shared" si="17"/>
        <v/>
      </c>
      <c r="AD17" s="67" t="str">
        <f t="shared" si="18"/>
        <v/>
      </c>
      <c r="AE17" s="67" t="str">
        <f t="shared" si="19"/>
        <v/>
      </c>
      <c r="AF17" s="67">
        <f t="shared" si="31"/>
        <v>0</v>
      </c>
      <c r="AG17" s="67">
        <f t="shared" si="32"/>
        <v>0</v>
      </c>
      <c r="AH17" s="67">
        <f t="shared" si="33"/>
        <v>0</v>
      </c>
      <c r="AI17" s="67">
        <f t="shared" si="34"/>
        <v>0</v>
      </c>
      <c r="AJ17" s="67">
        <f t="shared" si="20"/>
        <v>0</v>
      </c>
      <c r="AK17" s="67" t="str">
        <f t="shared" si="21"/>
        <v/>
      </c>
      <c r="AL17" s="22">
        <f t="shared" si="22"/>
        <v>0</v>
      </c>
      <c r="AM17" s="22" t="str">
        <f t="shared" si="23"/>
        <v/>
      </c>
      <c r="AN17" s="22" t="str">
        <f t="shared" si="24"/>
        <v/>
      </c>
      <c r="AO17" s="22" t="str">
        <f t="shared" si="25"/>
        <v/>
      </c>
      <c r="AP17" s="22" t="str">
        <f t="shared" si="26"/>
        <v/>
      </c>
      <c r="AR17" s="16" t="s">
        <v>169</v>
      </c>
      <c r="AS17" s="16">
        <v>4</v>
      </c>
      <c r="AT17" s="16">
        <v>32</v>
      </c>
      <c r="AU17" s="16">
        <f t="shared" si="36"/>
        <v>0</v>
      </c>
      <c r="AV17" s="16">
        <v>11</v>
      </c>
      <c r="AW17" s="16" t="str">
        <f>IF(ISERROR(VLOOKUP($AV17,個人申込書!$T$5:$X$147,2,0)),"",VLOOKUP($AV17,個人申込書!$T$5:$X$147,2,0))</f>
        <v/>
      </c>
      <c r="AX17" s="16" t="str">
        <f>IF(AW17="","",VLOOKUP($AV17,個人申込書!$T$6:$Y$127,6,0))</f>
        <v/>
      </c>
      <c r="AY17" s="16" t="str">
        <f>IF(AW17="","",VLOOKUP($AV17,個人申込書!$T$6:$Y$127,5,0))</f>
        <v/>
      </c>
      <c r="AZ17" s="16">
        <v>11</v>
      </c>
      <c r="BA17" s="16">
        <f t="shared" ref="BA17:BL26" si="37">COUNTIF($AB$6:$AE$65,BA$5&amp;$AW17)</f>
        <v>0</v>
      </c>
      <c r="BB17" s="16">
        <f t="shared" si="37"/>
        <v>0</v>
      </c>
      <c r="BC17" s="16">
        <f t="shared" si="37"/>
        <v>0</v>
      </c>
      <c r="BD17" s="16">
        <f t="shared" si="37"/>
        <v>0</v>
      </c>
      <c r="BE17" s="16">
        <f t="shared" si="37"/>
        <v>0</v>
      </c>
      <c r="BF17" s="16">
        <f t="shared" si="37"/>
        <v>0</v>
      </c>
      <c r="BG17" s="16">
        <f t="shared" si="37"/>
        <v>0</v>
      </c>
      <c r="BH17" s="16">
        <f t="shared" si="37"/>
        <v>0</v>
      </c>
      <c r="BI17" s="16">
        <f t="shared" si="37"/>
        <v>0</v>
      </c>
      <c r="BJ17" s="16">
        <f t="shared" si="37"/>
        <v>0</v>
      </c>
      <c r="BK17" s="16">
        <f t="shared" si="37"/>
        <v>0</v>
      </c>
      <c r="BL17" s="16">
        <f t="shared" si="37"/>
        <v>0</v>
      </c>
    </row>
    <row r="18" spans="1:65" ht="20.100000000000001" customHeight="1" x14ac:dyDescent="0.15">
      <c r="A18" s="19" t="str">
        <f t="shared" si="27"/>
        <v/>
      </c>
      <c r="B18" s="19" t="str">
        <f t="shared" si="0"/>
        <v/>
      </c>
      <c r="C18" s="23" t="str">
        <f t="shared" si="1"/>
        <v/>
      </c>
      <c r="D18" s="68"/>
      <c r="E18" s="69"/>
      <c r="F18" s="68"/>
      <c r="G18" s="68"/>
      <c r="H18" s="68"/>
      <c r="I18" s="68"/>
      <c r="J18" s="128" t="str">
        <f t="shared" si="28"/>
        <v/>
      </c>
      <c r="K18" s="127" t="str">
        <f t="shared" si="29"/>
        <v/>
      </c>
      <c r="L18" s="23" t="str">
        <f t="shared" si="2"/>
        <v/>
      </c>
      <c r="M18" s="23" t="str">
        <f t="shared" si="3"/>
        <v>999:99.99</v>
      </c>
      <c r="O18" s="22" t="str">
        <f t="shared" si="30"/>
        <v/>
      </c>
      <c r="P18" s="22" t="str">
        <f t="shared" si="4"/>
        <v/>
      </c>
      <c r="Q18" s="22" t="str">
        <f t="shared" si="5"/>
        <v/>
      </c>
      <c r="R18" s="22" t="str">
        <f t="shared" si="6"/>
        <v/>
      </c>
      <c r="S18" s="22">
        <f t="shared" si="7"/>
        <v>0</v>
      </c>
      <c r="T18" s="22">
        <f t="shared" si="8"/>
        <v>0</v>
      </c>
      <c r="U18" s="22">
        <f t="shared" si="9"/>
        <v>0</v>
      </c>
      <c r="V18" s="22">
        <f t="shared" si="10"/>
        <v>0</v>
      </c>
      <c r="W18" s="22">
        <f t="shared" si="11"/>
        <v>0</v>
      </c>
      <c r="X18" s="22">
        <f t="shared" si="12"/>
        <v>0</v>
      </c>
      <c r="Y18" s="22">
        <f t="shared" si="13"/>
        <v>0</v>
      </c>
      <c r="Z18" s="22">
        <f t="shared" si="14"/>
        <v>0</v>
      </c>
      <c r="AA18" s="22">
        <f t="shared" si="15"/>
        <v>0</v>
      </c>
      <c r="AB18" s="67" t="str">
        <f t="shared" si="16"/>
        <v/>
      </c>
      <c r="AC18" s="67" t="str">
        <f t="shared" si="17"/>
        <v/>
      </c>
      <c r="AD18" s="67" t="str">
        <f t="shared" si="18"/>
        <v/>
      </c>
      <c r="AE18" s="67" t="str">
        <f t="shared" si="19"/>
        <v/>
      </c>
      <c r="AF18" s="67">
        <f t="shared" si="31"/>
        <v>0</v>
      </c>
      <c r="AG18" s="67">
        <f t="shared" si="32"/>
        <v>0</v>
      </c>
      <c r="AH18" s="67">
        <f t="shared" si="33"/>
        <v>0</v>
      </c>
      <c r="AI18" s="67">
        <f t="shared" si="34"/>
        <v>0</v>
      </c>
      <c r="AJ18" s="67">
        <f t="shared" si="20"/>
        <v>0</v>
      </c>
      <c r="AK18" s="67" t="str">
        <f t="shared" si="21"/>
        <v/>
      </c>
      <c r="AL18" s="22">
        <f t="shared" si="22"/>
        <v>0</v>
      </c>
      <c r="AM18" s="22" t="str">
        <f t="shared" si="23"/>
        <v/>
      </c>
      <c r="AN18" s="22" t="str">
        <f t="shared" si="24"/>
        <v/>
      </c>
      <c r="AO18" s="22" t="str">
        <f t="shared" si="25"/>
        <v/>
      </c>
      <c r="AP18" s="22" t="str">
        <f t="shared" si="26"/>
        <v/>
      </c>
      <c r="AR18" s="16" t="s">
        <v>170</v>
      </c>
      <c r="AS18" s="16">
        <v>5</v>
      </c>
      <c r="AT18" s="16">
        <v>45</v>
      </c>
      <c r="AU18" s="16">
        <f t="shared" si="36"/>
        <v>0</v>
      </c>
      <c r="AV18" s="16">
        <v>12</v>
      </c>
      <c r="AW18" s="16" t="str">
        <f>IF(ISERROR(VLOOKUP($AV18,個人申込書!$T$5:$X$147,2,0)),"",VLOOKUP($AV18,個人申込書!$T$5:$X$147,2,0))</f>
        <v/>
      </c>
      <c r="AX18" s="16" t="str">
        <f>IF(AW18="","",VLOOKUP($AV18,個人申込書!$T$6:$Y$127,6,0))</f>
        <v/>
      </c>
      <c r="AY18" s="16" t="str">
        <f>IF(AW18="","",VLOOKUP($AV18,個人申込書!$T$6:$Y$127,5,0))</f>
        <v/>
      </c>
      <c r="AZ18" s="16">
        <v>12</v>
      </c>
      <c r="BA18" s="16">
        <f t="shared" si="37"/>
        <v>0</v>
      </c>
      <c r="BB18" s="16">
        <f t="shared" si="37"/>
        <v>0</v>
      </c>
      <c r="BC18" s="16">
        <f t="shared" si="37"/>
        <v>0</v>
      </c>
      <c r="BD18" s="16">
        <f t="shared" si="37"/>
        <v>0</v>
      </c>
      <c r="BE18" s="16">
        <f t="shared" si="37"/>
        <v>0</v>
      </c>
      <c r="BF18" s="16">
        <f t="shared" si="37"/>
        <v>0</v>
      </c>
      <c r="BG18" s="16">
        <f t="shared" si="37"/>
        <v>0</v>
      </c>
      <c r="BH18" s="16">
        <f t="shared" si="37"/>
        <v>0</v>
      </c>
      <c r="BI18" s="16">
        <f t="shared" si="37"/>
        <v>0</v>
      </c>
      <c r="BJ18" s="16">
        <f t="shared" si="37"/>
        <v>0</v>
      </c>
      <c r="BK18" s="16">
        <f t="shared" si="37"/>
        <v>0</v>
      </c>
      <c r="BL18" s="16">
        <f t="shared" si="37"/>
        <v>0</v>
      </c>
    </row>
    <row r="19" spans="1:65" ht="20.100000000000001" customHeight="1" x14ac:dyDescent="0.15">
      <c r="A19" s="19" t="str">
        <f t="shared" si="27"/>
        <v/>
      </c>
      <c r="B19" s="19" t="str">
        <f t="shared" si="0"/>
        <v/>
      </c>
      <c r="C19" s="23" t="str">
        <f t="shared" si="1"/>
        <v/>
      </c>
      <c r="D19" s="68"/>
      <c r="E19" s="69"/>
      <c r="F19" s="68"/>
      <c r="G19" s="68"/>
      <c r="H19" s="68"/>
      <c r="I19" s="68"/>
      <c r="J19" s="128" t="str">
        <f t="shared" si="28"/>
        <v/>
      </c>
      <c r="K19" s="127" t="str">
        <f t="shared" si="29"/>
        <v/>
      </c>
      <c r="L19" s="23" t="str">
        <f t="shared" si="2"/>
        <v/>
      </c>
      <c r="M19" s="23" t="str">
        <f t="shared" si="3"/>
        <v>999:99.99</v>
      </c>
      <c r="O19" s="22" t="str">
        <f t="shared" si="30"/>
        <v/>
      </c>
      <c r="P19" s="22" t="str">
        <f t="shared" si="4"/>
        <v/>
      </c>
      <c r="Q19" s="22" t="str">
        <f t="shared" si="5"/>
        <v/>
      </c>
      <c r="R19" s="22" t="str">
        <f t="shared" si="6"/>
        <v/>
      </c>
      <c r="S19" s="22">
        <f t="shared" si="7"/>
        <v>0</v>
      </c>
      <c r="T19" s="22">
        <f t="shared" si="8"/>
        <v>0</v>
      </c>
      <c r="U19" s="22">
        <f t="shared" si="9"/>
        <v>0</v>
      </c>
      <c r="V19" s="22">
        <f t="shared" si="10"/>
        <v>0</v>
      </c>
      <c r="W19" s="22">
        <f t="shared" si="11"/>
        <v>0</v>
      </c>
      <c r="X19" s="22">
        <f t="shared" si="12"/>
        <v>0</v>
      </c>
      <c r="Y19" s="22">
        <f t="shared" si="13"/>
        <v>0</v>
      </c>
      <c r="Z19" s="22">
        <f t="shared" si="14"/>
        <v>0</v>
      </c>
      <c r="AA19" s="22">
        <f t="shared" si="15"/>
        <v>0</v>
      </c>
      <c r="AB19" s="67" t="str">
        <f t="shared" si="16"/>
        <v/>
      </c>
      <c r="AC19" s="67" t="str">
        <f t="shared" si="17"/>
        <v/>
      </c>
      <c r="AD19" s="67" t="str">
        <f t="shared" si="18"/>
        <v/>
      </c>
      <c r="AE19" s="67" t="str">
        <f t="shared" si="19"/>
        <v/>
      </c>
      <c r="AF19" s="67">
        <f t="shared" si="31"/>
        <v>0</v>
      </c>
      <c r="AG19" s="67">
        <f t="shared" si="32"/>
        <v>0</v>
      </c>
      <c r="AH19" s="67">
        <f t="shared" si="33"/>
        <v>0</v>
      </c>
      <c r="AI19" s="67">
        <f t="shared" si="34"/>
        <v>0</v>
      </c>
      <c r="AJ19" s="67">
        <f t="shared" si="20"/>
        <v>0</v>
      </c>
      <c r="AK19" s="67" t="str">
        <f t="shared" si="21"/>
        <v/>
      </c>
      <c r="AL19" s="22">
        <f t="shared" si="22"/>
        <v>0</v>
      </c>
      <c r="AM19" s="22" t="str">
        <f t="shared" si="23"/>
        <v/>
      </c>
      <c r="AN19" s="22" t="str">
        <f t="shared" si="24"/>
        <v/>
      </c>
      <c r="AO19" s="22" t="str">
        <f t="shared" si="25"/>
        <v/>
      </c>
      <c r="AP19" s="22" t="str">
        <f t="shared" si="26"/>
        <v/>
      </c>
      <c r="AR19" s="16" t="s">
        <v>171</v>
      </c>
      <c r="AS19" s="16">
        <v>6</v>
      </c>
      <c r="AT19" s="16">
        <v>8</v>
      </c>
      <c r="AU19" s="16">
        <f t="shared" si="36"/>
        <v>0</v>
      </c>
      <c r="AV19" s="16">
        <v>13</v>
      </c>
      <c r="AW19" s="16" t="str">
        <f>IF(ISERROR(VLOOKUP($AV19,個人申込書!$T$5:$X$147,2,0)),"",VLOOKUP($AV19,個人申込書!$T$5:$X$147,2,0))</f>
        <v/>
      </c>
      <c r="AX19" s="16" t="str">
        <f>IF(AW19="","",VLOOKUP($AV19,個人申込書!$T$6:$Y$127,6,0))</f>
        <v/>
      </c>
      <c r="AY19" s="16" t="str">
        <f>IF(AW19="","",VLOOKUP($AV19,個人申込書!$T$6:$Y$127,5,0))</f>
        <v/>
      </c>
      <c r="AZ19" s="16">
        <v>13</v>
      </c>
      <c r="BA19" s="16">
        <f t="shared" si="37"/>
        <v>0</v>
      </c>
      <c r="BB19" s="16">
        <f t="shared" si="37"/>
        <v>0</v>
      </c>
      <c r="BC19" s="16">
        <f t="shared" si="37"/>
        <v>0</v>
      </c>
      <c r="BD19" s="16">
        <f t="shared" si="37"/>
        <v>0</v>
      </c>
      <c r="BE19" s="16">
        <f t="shared" si="37"/>
        <v>0</v>
      </c>
      <c r="BF19" s="16">
        <f t="shared" si="37"/>
        <v>0</v>
      </c>
      <c r="BG19" s="16">
        <f t="shared" si="37"/>
        <v>0</v>
      </c>
      <c r="BH19" s="16">
        <f t="shared" si="37"/>
        <v>0</v>
      </c>
      <c r="BI19" s="16">
        <f t="shared" si="37"/>
        <v>0</v>
      </c>
      <c r="BJ19" s="16">
        <f t="shared" si="37"/>
        <v>0</v>
      </c>
      <c r="BK19" s="16">
        <f t="shared" si="37"/>
        <v>0</v>
      </c>
      <c r="BL19" s="16">
        <f t="shared" si="37"/>
        <v>0</v>
      </c>
    </row>
    <row r="20" spans="1:65" s="21" customFormat="1" ht="20.100000000000001" customHeight="1" x14ac:dyDescent="0.15">
      <c r="A20" s="19" t="str">
        <f t="shared" si="27"/>
        <v/>
      </c>
      <c r="B20" s="19" t="str">
        <f t="shared" si="0"/>
        <v/>
      </c>
      <c r="C20" s="23" t="str">
        <f t="shared" si="1"/>
        <v/>
      </c>
      <c r="D20" s="68"/>
      <c r="E20" s="69"/>
      <c r="F20" s="68"/>
      <c r="G20" s="68"/>
      <c r="H20" s="68"/>
      <c r="I20" s="68"/>
      <c r="J20" s="128" t="str">
        <f t="shared" si="28"/>
        <v/>
      </c>
      <c r="K20" s="127" t="str">
        <f t="shared" si="29"/>
        <v/>
      </c>
      <c r="L20" s="23" t="str">
        <f t="shared" si="2"/>
        <v/>
      </c>
      <c r="M20" s="23" t="str">
        <f t="shared" si="3"/>
        <v>999:99.99</v>
      </c>
      <c r="O20" s="22" t="str">
        <f t="shared" si="30"/>
        <v/>
      </c>
      <c r="P20" s="22" t="str">
        <f t="shared" si="4"/>
        <v/>
      </c>
      <c r="Q20" s="22" t="str">
        <f t="shared" si="5"/>
        <v/>
      </c>
      <c r="R20" s="22" t="str">
        <f t="shared" si="6"/>
        <v/>
      </c>
      <c r="S20" s="22">
        <f t="shared" si="7"/>
        <v>0</v>
      </c>
      <c r="T20" s="22">
        <f t="shared" si="8"/>
        <v>0</v>
      </c>
      <c r="U20" s="22">
        <f t="shared" si="9"/>
        <v>0</v>
      </c>
      <c r="V20" s="22">
        <f t="shared" si="10"/>
        <v>0</v>
      </c>
      <c r="W20" s="22">
        <f t="shared" si="11"/>
        <v>0</v>
      </c>
      <c r="X20" s="22">
        <f t="shared" si="12"/>
        <v>0</v>
      </c>
      <c r="Y20" s="22">
        <f t="shared" si="13"/>
        <v>0</v>
      </c>
      <c r="Z20" s="22">
        <f t="shared" si="14"/>
        <v>0</v>
      </c>
      <c r="AA20" s="22">
        <f t="shared" si="15"/>
        <v>0</v>
      </c>
      <c r="AB20" s="67" t="str">
        <f t="shared" si="16"/>
        <v/>
      </c>
      <c r="AC20" s="67" t="str">
        <f t="shared" si="17"/>
        <v/>
      </c>
      <c r="AD20" s="67" t="str">
        <f t="shared" si="18"/>
        <v/>
      </c>
      <c r="AE20" s="67" t="str">
        <f t="shared" si="19"/>
        <v/>
      </c>
      <c r="AF20" s="67">
        <f t="shared" si="31"/>
        <v>0</v>
      </c>
      <c r="AG20" s="67">
        <f t="shared" si="32"/>
        <v>0</v>
      </c>
      <c r="AH20" s="67">
        <f t="shared" si="33"/>
        <v>0</v>
      </c>
      <c r="AI20" s="67">
        <f t="shared" si="34"/>
        <v>0</v>
      </c>
      <c r="AJ20" s="67">
        <f t="shared" si="20"/>
        <v>0</v>
      </c>
      <c r="AK20" s="67" t="str">
        <f t="shared" si="21"/>
        <v/>
      </c>
      <c r="AL20" s="22">
        <f t="shared" si="22"/>
        <v>0</v>
      </c>
      <c r="AM20" s="22" t="str">
        <f t="shared" si="23"/>
        <v/>
      </c>
      <c r="AN20" s="22" t="str">
        <f t="shared" si="24"/>
        <v/>
      </c>
      <c r="AO20" s="22" t="str">
        <f t="shared" si="25"/>
        <v/>
      </c>
      <c r="AP20" s="22" t="str">
        <f t="shared" si="26"/>
        <v/>
      </c>
      <c r="AQ20" s="20"/>
      <c r="AR20" s="16" t="s">
        <v>172</v>
      </c>
      <c r="AS20" s="21">
        <v>7</v>
      </c>
      <c r="AT20" s="21">
        <v>22</v>
      </c>
      <c r="AU20" s="16">
        <f t="shared" si="36"/>
        <v>0</v>
      </c>
      <c r="AV20" s="16">
        <v>14</v>
      </c>
      <c r="AW20" s="16" t="str">
        <f>IF(ISERROR(VLOOKUP($AV20,個人申込書!$T$5:$X$147,2,0)),"",VLOOKUP($AV20,個人申込書!$T$5:$X$147,2,0))</f>
        <v/>
      </c>
      <c r="AX20" s="16" t="str">
        <f>IF(AW20="","",VLOOKUP($AV20,個人申込書!$T$6:$Y$127,6,0))</f>
        <v/>
      </c>
      <c r="AY20" s="16" t="str">
        <f>IF(AW20="","",VLOOKUP($AV20,個人申込書!$T$6:$Y$127,5,0))</f>
        <v/>
      </c>
      <c r="AZ20" s="16">
        <v>14</v>
      </c>
      <c r="BA20" s="16">
        <f t="shared" si="37"/>
        <v>0</v>
      </c>
      <c r="BB20" s="16">
        <f t="shared" si="37"/>
        <v>0</v>
      </c>
      <c r="BC20" s="16">
        <f t="shared" si="37"/>
        <v>0</v>
      </c>
      <c r="BD20" s="16">
        <f t="shared" si="37"/>
        <v>0</v>
      </c>
      <c r="BE20" s="16">
        <f t="shared" si="37"/>
        <v>0</v>
      </c>
      <c r="BF20" s="16">
        <f t="shared" si="37"/>
        <v>0</v>
      </c>
      <c r="BG20" s="16">
        <f t="shared" si="37"/>
        <v>0</v>
      </c>
      <c r="BH20" s="16">
        <f t="shared" si="37"/>
        <v>0</v>
      </c>
      <c r="BI20" s="16">
        <f t="shared" si="37"/>
        <v>0</v>
      </c>
      <c r="BJ20" s="16">
        <f t="shared" si="37"/>
        <v>0</v>
      </c>
      <c r="BK20" s="16">
        <f t="shared" si="37"/>
        <v>0</v>
      </c>
      <c r="BL20" s="16">
        <f t="shared" si="37"/>
        <v>0</v>
      </c>
      <c r="BM20" s="16"/>
    </row>
    <row r="21" spans="1:65" s="20" customFormat="1" ht="20.100000000000001" customHeight="1" x14ac:dyDescent="0.15">
      <c r="A21" s="19" t="str">
        <f t="shared" si="27"/>
        <v/>
      </c>
      <c r="B21" s="19" t="str">
        <f t="shared" si="0"/>
        <v/>
      </c>
      <c r="C21" s="23" t="str">
        <f t="shared" si="1"/>
        <v/>
      </c>
      <c r="D21" s="68"/>
      <c r="E21" s="69"/>
      <c r="F21" s="68"/>
      <c r="G21" s="68"/>
      <c r="H21" s="68"/>
      <c r="I21" s="68"/>
      <c r="J21" s="128" t="str">
        <f t="shared" si="28"/>
        <v/>
      </c>
      <c r="K21" s="127" t="str">
        <f t="shared" si="29"/>
        <v/>
      </c>
      <c r="L21" s="23" t="str">
        <f t="shared" si="2"/>
        <v/>
      </c>
      <c r="M21" s="23" t="str">
        <f t="shared" si="3"/>
        <v>999:99.99</v>
      </c>
      <c r="O21" s="22" t="str">
        <f t="shared" si="30"/>
        <v/>
      </c>
      <c r="P21" s="22" t="str">
        <f t="shared" si="4"/>
        <v/>
      </c>
      <c r="Q21" s="22" t="str">
        <f t="shared" si="5"/>
        <v/>
      </c>
      <c r="R21" s="22" t="str">
        <f t="shared" si="6"/>
        <v/>
      </c>
      <c r="S21" s="22">
        <f t="shared" si="7"/>
        <v>0</v>
      </c>
      <c r="T21" s="22">
        <f t="shared" si="8"/>
        <v>0</v>
      </c>
      <c r="U21" s="22">
        <f t="shared" si="9"/>
        <v>0</v>
      </c>
      <c r="V21" s="22">
        <f t="shared" si="10"/>
        <v>0</v>
      </c>
      <c r="W21" s="22">
        <f t="shared" si="11"/>
        <v>0</v>
      </c>
      <c r="X21" s="22">
        <f t="shared" si="12"/>
        <v>0</v>
      </c>
      <c r="Y21" s="22">
        <f t="shared" si="13"/>
        <v>0</v>
      </c>
      <c r="Z21" s="22">
        <f t="shared" si="14"/>
        <v>0</v>
      </c>
      <c r="AA21" s="22">
        <f t="shared" si="15"/>
        <v>0</v>
      </c>
      <c r="AB21" s="67" t="str">
        <f t="shared" si="16"/>
        <v/>
      </c>
      <c r="AC21" s="67" t="str">
        <f t="shared" si="17"/>
        <v/>
      </c>
      <c r="AD21" s="67" t="str">
        <f t="shared" si="18"/>
        <v/>
      </c>
      <c r="AE21" s="67" t="str">
        <f t="shared" si="19"/>
        <v/>
      </c>
      <c r="AF21" s="67">
        <f t="shared" si="31"/>
        <v>0</v>
      </c>
      <c r="AG21" s="67">
        <f t="shared" si="32"/>
        <v>0</v>
      </c>
      <c r="AH21" s="67">
        <f t="shared" si="33"/>
        <v>0</v>
      </c>
      <c r="AI21" s="67">
        <f t="shared" si="34"/>
        <v>0</v>
      </c>
      <c r="AJ21" s="67">
        <f t="shared" si="20"/>
        <v>0</v>
      </c>
      <c r="AK21" s="67" t="str">
        <f t="shared" si="21"/>
        <v/>
      </c>
      <c r="AL21" s="22">
        <f t="shared" si="22"/>
        <v>0</v>
      </c>
      <c r="AM21" s="22" t="str">
        <f t="shared" si="23"/>
        <v/>
      </c>
      <c r="AN21" s="22" t="str">
        <f t="shared" si="24"/>
        <v/>
      </c>
      <c r="AO21" s="22" t="str">
        <f t="shared" si="25"/>
        <v/>
      </c>
      <c r="AP21" s="22" t="str">
        <f t="shared" si="26"/>
        <v/>
      </c>
      <c r="AQ21" s="16"/>
      <c r="AR21" s="16" t="s">
        <v>173</v>
      </c>
      <c r="AS21" s="70">
        <v>8</v>
      </c>
      <c r="AT21" s="70">
        <v>31</v>
      </c>
      <c r="AU21" s="16">
        <f t="shared" si="36"/>
        <v>0</v>
      </c>
      <c r="AV21" s="16">
        <v>15</v>
      </c>
      <c r="AW21" s="16" t="str">
        <f>IF(ISERROR(VLOOKUP($AV21,個人申込書!$T$5:$X$147,2,0)),"",VLOOKUP($AV21,個人申込書!$T$5:$X$147,2,0))</f>
        <v/>
      </c>
      <c r="AX21" s="16" t="str">
        <f>IF(AW21="","",VLOOKUP($AV21,個人申込書!$T$6:$Y$127,6,0))</f>
        <v/>
      </c>
      <c r="AY21" s="16" t="str">
        <f>IF(AW21="","",VLOOKUP($AV21,個人申込書!$T$6:$Y$127,5,0))</f>
        <v/>
      </c>
      <c r="AZ21" s="16">
        <v>15</v>
      </c>
      <c r="BA21" s="16">
        <f t="shared" si="37"/>
        <v>0</v>
      </c>
      <c r="BB21" s="16">
        <f t="shared" si="37"/>
        <v>0</v>
      </c>
      <c r="BC21" s="16">
        <f t="shared" si="37"/>
        <v>0</v>
      </c>
      <c r="BD21" s="16">
        <f t="shared" si="37"/>
        <v>0</v>
      </c>
      <c r="BE21" s="16">
        <f t="shared" si="37"/>
        <v>0</v>
      </c>
      <c r="BF21" s="16">
        <f t="shared" si="37"/>
        <v>0</v>
      </c>
      <c r="BG21" s="16">
        <f t="shared" si="37"/>
        <v>0</v>
      </c>
      <c r="BH21" s="16">
        <f t="shared" si="37"/>
        <v>0</v>
      </c>
      <c r="BI21" s="16">
        <f t="shared" si="37"/>
        <v>0</v>
      </c>
      <c r="BJ21" s="16">
        <f t="shared" si="37"/>
        <v>0</v>
      </c>
      <c r="BK21" s="16">
        <f t="shared" si="37"/>
        <v>0</v>
      </c>
      <c r="BL21" s="16">
        <f t="shared" si="37"/>
        <v>0</v>
      </c>
      <c r="BM21" s="16"/>
    </row>
    <row r="22" spans="1:65" ht="20.100000000000001" customHeight="1" x14ac:dyDescent="0.15">
      <c r="A22" s="19" t="str">
        <f t="shared" si="27"/>
        <v/>
      </c>
      <c r="B22" s="19" t="str">
        <f t="shared" si="0"/>
        <v/>
      </c>
      <c r="C22" s="23" t="str">
        <f t="shared" si="1"/>
        <v/>
      </c>
      <c r="D22" s="68"/>
      <c r="E22" s="69"/>
      <c r="F22" s="68"/>
      <c r="G22" s="68"/>
      <c r="H22" s="68"/>
      <c r="I22" s="68"/>
      <c r="J22" s="128" t="str">
        <f t="shared" si="28"/>
        <v/>
      </c>
      <c r="K22" s="127" t="str">
        <f t="shared" si="29"/>
        <v/>
      </c>
      <c r="L22" s="23" t="str">
        <f t="shared" si="2"/>
        <v/>
      </c>
      <c r="M22" s="23" t="str">
        <f t="shared" si="3"/>
        <v>999:99.99</v>
      </c>
      <c r="O22" s="22" t="str">
        <f t="shared" si="30"/>
        <v/>
      </c>
      <c r="P22" s="22" t="str">
        <f t="shared" si="4"/>
        <v/>
      </c>
      <c r="Q22" s="22" t="str">
        <f t="shared" si="5"/>
        <v/>
      </c>
      <c r="R22" s="22" t="str">
        <f t="shared" si="6"/>
        <v/>
      </c>
      <c r="S22" s="22">
        <f t="shared" si="7"/>
        <v>0</v>
      </c>
      <c r="T22" s="22">
        <f t="shared" si="8"/>
        <v>0</v>
      </c>
      <c r="U22" s="22">
        <f t="shared" si="9"/>
        <v>0</v>
      </c>
      <c r="V22" s="22">
        <f t="shared" si="10"/>
        <v>0</v>
      </c>
      <c r="W22" s="22">
        <f t="shared" si="11"/>
        <v>0</v>
      </c>
      <c r="X22" s="22">
        <f t="shared" si="12"/>
        <v>0</v>
      </c>
      <c r="Y22" s="22">
        <f t="shared" si="13"/>
        <v>0</v>
      </c>
      <c r="Z22" s="22">
        <f t="shared" si="14"/>
        <v>0</v>
      </c>
      <c r="AA22" s="22">
        <f t="shared" si="15"/>
        <v>0</v>
      </c>
      <c r="AB22" s="67" t="str">
        <f t="shared" si="16"/>
        <v/>
      </c>
      <c r="AC22" s="67" t="str">
        <f t="shared" si="17"/>
        <v/>
      </c>
      <c r="AD22" s="67" t="str">
        <f t="shared" si="18"/>
        <v/>
      </c>
      <c r="AE22" s="67" t="str">
        <f t="shared" si="19"/>
        <v/>
      </c>
      <c r="AF22" s="67">
        <f t="shared" si="31"/>
        <v>0</v>
      </c>
      <c r="AG22" s="67">
        <f t="shared" si="32"/>
        <v>0</v>
      </c>
      <c r="AH22" s="67">
        <f t="shared" si="33"/>
        <v>0</v>
      </c>
      <c r="AI22" s="67">
        <f t="shared" si="34"/>
        <v>0</v>
      </c>
      <c r="AJ22" s="67">
        <f t="shared" si="20"/>
        <v>0</v>
      </c>
      <c r="AK22" s="67" t="str">
        <f t="shared" si="21"/>
        <v/>
      </c>
      <c r="AL22" s="22">
        <f t="shared" si="22"/>
        <v>0</v>
      </c>
      <c r="AM22" s="22" t="str">
        <f t="shared" si="23"/>
        <v/>
      </c>
      <c r="AN22" s="22" t="str">
        <f t="shared" si="24"/>
        <v/>
      </c>
      <c r="AO22" s="22" t="str">
        <f t="shared" si="25"/>
        <v/>
      </c>
      <c r="AP22" s="22" t="str">
        <f t="shared" si="26"/>
        <v/>
      </c>
      <c r="AR22" s="16" t="s">
        <v>174</v>
      </c>
      <c r="AS22" s="70">
        <v>9</v>
      </c>
      <c r="AT22" s="70">
        <v>1</v>
      </c>
      <c r="AU22" s="16">
        <f t="shared" si="36"/>
        <v>0</v>
      </c>
      <c r="AV22" s="16">
        <v>16</v>
      </c>
      <c r="AW22" s="16" t="str">
        <f>IF(ISERROR(VLOOKUP($AV22,個人申込書!$T$5:$X$147,2,0)),"",VLOOKUP($AV22,個人申込書!$T$5:$X$147,2,0))</f>
        <v/>
      </c>
      <c r="AX22" s="16" t="str">
        <f>IF(AW22="","",VLOOKUP($AV22,個人申込書!$T$6:$Y$127,6,0))</f>
        <v/>
      </c>
      <c r="AY22" s="16" t="str">
        <f>IF(AW22="","",VLOOKUP($AV22,個人申込書!$T$6:$Y$127,5,0))</f>
        <v/>
      </c>
      <c r="AZ22" s="16">
        <v>16</v>
      </c>
      <c r="BA22" s="16">
        <f t="shared" si="37"/>
        <v>0</v>
      </c>
      <c r="BB22" s="16">
        <f t="shared" si="37"/>
        <v>0</v>
      </c>
      <c r="BC22" s="16">
        <f t="shared" si="37"/>
        <v>0</v>
      </c>
      <c r="BD22" s="16">
        <f t="shared" si="37"/>
        <v>0</v>
      </c>
      <c r="BE22" s="16">
        <f t="shared" si="37"/>
        <v>0</v>
      </c>
      <c r="BF22" s="16">
        <f t="shared" si="37"/>
        <v>0</v>
      </c>
      <c r="BG22" s="16">
        <f t="shared" si="37"/>
        <v>0</v>
      </c>
      <c r="BH22" s="16">
        <f t="shared" si="37"/>
        <v>0</v>
      </c>
      <c r="BI22" s="16">
        <f t="shared" si="37"/>
        <v>0</v>
      </c>
      <c r="BJ22" s="16">
        <f t="shared" si="37"/>
        <v>0</v>
      </c>
      <c r="BK22" s="16">
        <f t="shared" si="37"/>
        <v>0</v>
      </c>
      <c r="BL22" s="16">
        <f t="shared" si="37"/>
        <v>0</v>
      </c>
    </row>
    <row r="23" spans="1:65" ht="20.100000000000001" customHeight="1" x14ac:dyDescent="0.15">
      <c r="A23" s="19" t="str">
        <f t="shared" si="27"/>
        <v/>
      </c>
      <c r="B23" s="19" t="str">
        <f t="shared" si="0"/>
        <v/>
      </c>
      <c r="C23" s="23" t="str">
        <f t="shared" si="1"/>
        <v/>
      </c>
      <c r="D23" s="68"/>
      <c r="E23" s="69"/>
      <c r="F23" s="68"/>
      <c r="G23" s="68"/>
      <c r="H23" s="68"/>
      <c r="I23" s="68"/>
      <c r="J23" s="128" t="str">
        <f t="shared" si="28"/>
        <v/>
      </c>
      <c r="K23" s="127" t="str">
        <f t="shared" si="29"/>
        <v/>
      </c>
      <c r="L23" s="23" t="str">
        <f t="shared" si="2"/>
        <v/>
      </c>
      <c r="M23" s="23" t="str">
        <f t="shared" si="3"/>
        <v>999:99.99</v>
      </c>
      <c r="O23" s="22" t="str">
        <f t="shared" si="30"/>
        <v/>
      </c>
      <c r="P23" s="22" t="str">
        <f t="shared" si="4"/>
        <v/>
      </c>
      <c r="Q23" s="22" t="str">
        <f t="shared" si="5"/>
        <v/>
      </c>
      <c r="R23" s="22" t="str">
        <f t="shared" si="6"/>
        <v/>
      </c>
      <c r="S23" s="22">
        <f t="shared" si="7"/>
        <v>0</v>
      </c>
      <c r="T23" s="22">
        <f t="shared" si="8"/>
        <v>0</v>
      </c>
      <c r="U23" s="22">
        <f t="shared" si="9"/>
        <v>0</v>
      </c>
      <c r="V23" s="22">
        <f t="shared" si="10"/>
        <v>0</v>
      </c>
      <c r="W23" s="22">
        <f t="shared" si="11"/>
        <v>0</v>
      </c>
      <c r="X23" s="22">
        <f t="shared" si="12"/>
        <v>0</v>
      </c>
      <c r="Y23" s="22">
        <f t="shared" si="13"/>
        <v>0</v>
      </c>
      <c r="Z23" s="22">
        <f t="shared" si="14"/>
        <v>0</v>
      </c>
      <c r="AA23" s="22">
        <f t="shared" si="15"/>
        <v>0</v>
      </c>
      <c r="AB23" s="67" t="str">
        <f t="shared" si="16"/>
        <v/>
      </c>
      <c r="AC23" s="67" t="str">
        <f t="shared" si="17"/>
        <v/>
      </c>
      <c r="AD23" s="67" t="str">
        <f t="shared" si="18"/>
        <v/>
      </c>
      <c r="AE23" s="67" t="str">
        <f t="shared" si="19"/>
        <v/>
      </c>
      <c r="AF23" s="67">
        <f t="shared" si="31"/>
        <v>0</v>
      </c>
      <c r="AG23" s="67">
        <f t="shared" si="32"/>
        <v>0</v>
      </c>
      <c r="AH23" s="67">
        <f t="shared" si="33"/>
        <v>0</v>
      </c>
      <c r="AI23" s="67">
        <f t="shared" si="34"/>
        <v>0</v>
      </c>
      <c r="AJ23" s="67">
        <f t="shared" si="20"/>
        <v>0</v>
      </c>
      <c r="AK23" s="67" t="str">
        <f t="shared" si="21"/>
        <v/>
      </c>
      <c r="AL23" s="22">
        <f t="shared" si="22"/>
        <v>0</v>
      </c>
      <c r="AM23" s="22" t="str">
        <f t="shared" si="23"/>
        <v/>
      </c>
      <c r="AN23" s="22" t="str">
        <f t="shared" si="24"/>
        <v/>
      </c>
      <c r="AO23" s="22" t="str">
        <f t="shared" si="25"/>
        <v/>
      </c>
      <c r="AP23" s="22" t="str">
        <f t="shared" si="26"/>
        <v/>
      </c>
      <c r="AR23" s="16" t="s">
        <v>175</v>
      </c>
      <c r="AS23" s="70">
        <v>10</v>
      </c>
      <c r="AT23" s="70">
        <v>24</v>
      </c>
      <c r="AU23" s="16">
        <f t="shared" si="36"/>
        <v>0</v>
      </c>
      <c r="AV23" s="16">
        <v>17</v>
      </c>
      <c r="AW23" s="16" t="str">
        <f>IF(ISERROR(VLOOKUP($AV23,個人申込書!$T$5:$X$147,2,0)),"",VLOOKUP($AV23,個人申込書!$T$5:$X$147,2,0))</f>
        <v/>
      </c>
      <c r="AX23" s="16" t="str">
        <f>IF(AW23="","",VLOOKUP($AV23,個人申込書!$T$6:$Y$127,6,0))</f>
        <v/>
      </c>
      <c r="AY23" s="16" t="str">
        <f>IF(AW23="","",VLOOKUP($AV23,個人申込書!$T$6:$Y$127,5,0))</f>
        <v/>
      </c>
      <c r="AZ23" s="16">
        <v>17</v>
      </c>
      <c r="BA23" s="16">
        <f t="shared" si="37"/>
        <v>0</v>
      </c>
      <c r="BB23" s="16">
        <f t="shared" si="37"/>
        <v>0</v>
      </c>
      <c r="BC23" s="16">
        <f t="shared" si="37"/>
        <v>0</v>
      </c>
      <c r="BD23" s="16">
        <f t="shared" si="37"/>
        <v>0</v>
      </c>
      <c r="BE23" s="16">
        <f t="shared" si="37"/>
        <v>0</v>
      </c>
      <c r="BF23" s="16">
        <f t="shared" si="37"/>
        <v>0</v>
      </c>
      <c r="BG23" s="16">
        <f t="shared" si="37"/>
        <v>0</v>
      </c>
      <c r="BH23" s="16">
        <f t="shared" si="37"/>
        <v>0</v>
      </c>
      <c r="BI23" s="16">
        <f t="shared" si="37"/>
        <v>0</v>
      </c>
      <c r="BJ23" s="16">
        <f t="shared" si="37"/>
        <v>0</v>
      </c>
      <c r="BK23" s="16">
        <f t="shared" si="37"/>
        <v>0</v>
      </c>
      <c r="BL23" s="16">
        <f t="shared" si="37"/>
        <v>0</v>
      </c>
    </row>
    <row r="24" spans="1:65" ht="20.100000000000001" customHeight="1" x14ac:dyDescent="0.15">
      <c r="A24" s="19" t="str">
        <f t="shared" si="27"/>
        <v/>
      </c>
      <c r="B24" s="19" t="str">
        <f t="shared" si="0"/>
        <v/>
      </c>
      <c r="C24" s="23" t="str">
        <f t="shared" si="1"/>
        <v/>
      </c>
      <c r="D24" s="68"/>
      <c r="E24" s="69"/>
      <c r="F24" s="68"/>
      <c r="G24" s="68"/>
      <c r="H24" s="68"/>
      <c r="I24" s="68"/>
      <c r="J24" s="128" t="str">
        <f t="shared" si="28"/>
        <v/>
      </c>
      <c r="K24" s="127" t="str">
        <f t="shared" si="29"/>
        <v/>
      </c>
      <c r="L24" s="23" t="str">
        <f t="shared" si="2"/>
        <v/>
      </c>
      <c r="M24" s="23" t="str">
        <f t="shared" si="3"/>
        <v>999:99.99</v>
      </c>
      <c r="O24" s="22" t="str">
        <f t="shared" si="30"/>
        <v/>
      </c>
      <c r="P24" s="22" t="str">
        <f t="shared" si="4"/>
        <v/>
      </c>
      <c r="Q24" s="22" t="str">
        <f t="shared" si="5"/>
        <v/>
      </c>
      <c r="R24" s="22" t="str">
        <f t="shared" si="6"/>
        <v/>
      </c>
      <c r="S24" s="22">
        <f t="shared" si="7"/>
        <v>0</v>
      </c>
      <c r="T24" s="22">
        <f t="shared" si="8"/>
        <v>0</v>
      </c>
      <c r="U24" s="22">
        <f t="shared" si="9"/>
        <v>0</v>
      </c>
      <c r="V24" s="22">
        <f t="shared" si="10"/>
        <v>0</v>
      </c>
      <c r="W24" s="22">
        <f t="shared" si="11"/>
        <v>0</v>
      </c>
      <c r="X24" s="22">
        <f t="shared" si="12"/>
        <v>0</v>
      </c>
      <c r="Y24" s="22">
        <f t="shared" si="13"/>
        <v>0</v>
      </c>
      <c r="Z24" s="22">
        <f t="shared" si="14"/>
        <v>0</v>
      </c>
      <c r="AA24" s="22">
        <f t="shared" si="15"/>
        <v>0</v>
      </c>
      <c r="AB24" s="67" t="str">
        <f t="shared" si="16"/>
        <v/>
      </c>
      <c r="AC24" s="67" t="str">
        <f t="shared" si="17"/>
        <v/>
      </c>
      <c r="AD24" s="67" t="str">
        <f t="shared" si="18"/>
        <v/>
      </c>
      <c r="AE24" s="67" t="str">
        <f t="shared" si="19"/>
        <v/>
      </c>
      <c r="AF24" s="67">
        <f t="shared" si="31"/>
        <v>0</v>
      </c>
      <c r="AG24" s="67">
        <f t="shared" si="32"/>
        <v>0</v>
      </c>
      <c r="AH24" s="67">
        <f t="shared" si="33"/>
        <v>0</v>
      </c>
      <c r="AI24" s="67">
        <f t="shared" si="34"/>
        <v>0</v>
      </c>
      <c r="AJ24" s="67">
        <f t="shared" si="20"/>
        <v>0</v>
      </c>
      <c r="AK24" s="67" t="str">
        <f t="shared" si="21"/>
        <v/>
      </c>
      <c r="AL24" s="22">
        <f t="shared" si="22"/>
        <v>0</v>
      </c>
      <c r="AM24" s="22" t="str">
        <f t="shared" si="23"/>
        <v/>
      </c>
      <c r="AN24" s="22" t="str">
        <f t="shared" si="24"/>
        <v/>
      </c>
      <c r="AO24" s="22" t="str">
        <f t="shared" si="25"/>
        <v/>
      </c>
      <c r="AP24" s="22" t="str">
        <f t="shared" si="26"/>
        <v/>
      </c>
      <c r="AR24" s="16" t="s">
        <v>176</v>
      </c>
      <c r="AS24" s="21">
        <v>11</v>
      </c>
      <c r="AT24" s="21"/>
      <c r="AU24" s="16">
        <f t="shared" si="36"/>
        <v>0</v>
      </c>
      <c r="AV24" s="16">
        <v>18</v>
      </c>
      <c r="AW24" s="16" t="str">
        <f>IF(ISERROR(VLOOKUP($AV24,個人申込書!$T$5:$X$147,2,0)),"",VLOOKUP($AV24,個人申込書!$T$5:$X$147,2,0))</f>
        <v/>
      </c>
      <c r="AX24" s="16" t="str">
        <f>IF(AW24="","",VLOOKUP($AV24,個人申込書!$T$6:$Y$127,6,0))</f>
        <v/>
      </c>
      <c r="AY24" s="16" t="str">
        <f>IF(AW24="","",VLOOKUP($AV24,個人申込書!$T$6:$Y$127,5,0))</f>
        <v/>
      </c>
      <c r="AZ24" s="16">
        <v>18</v>
      </c>
      <c r="BA24" s="16">
        <f t="shared" si="37"/>
        <v>0</v>
      </c>
      <c r="BB24" s="16">
        <f t="shared" si="37"/>
        <v>0</v>
      </c>
      <c r="BC24" s="16">
        <f t="shared" si="37"/>
        <v>0</v>
      </c>
      <c r="BD24" s="16">
        <f t="shared" si="37"/>
        <v>0</v>
      </c>
      <c r="BE24" s="16">
        <f t="shared" si="37"/>
        <v>0</v>
      </c>
      <c r="BF24" s="16">
        <f t="shared" si="37"/>
        <v>0</v>
      </c>
      <c r="BG24" s="16">
        <f t="shared" si="37"/>
        <v>0</v>
      </c>
      <c r="BH24" s="16">
        <f t="shared" si="37"/>
        <v>0</v>
      </c>
      <c r="BI24" s="16">
        <f t="shared" si="37"/>
        <v>0</v>
      </c>
      <c r="BJ24" s="16">
        <f t="shared" si="37"/>
        <v>0</v>
      </c>
      <c r="BK24" s="16">
        <f t="shared" si="37"/>
        <v>0</v>
      </c>
      <c r="BL24" s="16">
        <f t="shared" si="37"/>
        <v>0</v>
      </c>
    </row>
    <row r="25" spans="1:65" ht="20.100000000000001" customHeight="1" x14ac:dyDescent="0.15">
      <c r="A25" s="19" t="str">
        <f t="shared" si="27"/>
        <v/>
      </c>
      <c r="B25" s="19" t="str">
        <f t="shared" si="0"/>
        <v/>
      </c>
      <c r="C25" s="23" t="str">
        <f t="shared" si="1"/>
        <v/>
      </c>
      <c r="D25" s="68"/>
      <c r="E25" s="69"/>
      <c r="F25" s="68"/>
      <c r="G25" s="68"/>
      <c r="H25" s="68"/>
      <c r="I25" s="68"/>
      <c r="J25" s="128" t="str">
        <f t="shared" si="28"/>
        <v/>
      </c>
      <c r="K25" s="127" t="str">
        <f t="shared" si="29"/>
        <v/>
      </c>
      <c r="L25" s="23" t="str">
        <f t="shared" si="2"/>
        <v/>
      </c>
      <c r="M25" s="23" t="str">
        <f t="shared" si="3"/>
        <v>999:99.99</v>
      </c>
      <c r="O25" s="22" t="str">
        <f t="shared" si="30"/>
        <v/>
      </c>
      <c r="P25" s="22" t="str">
        <f t="shared" si="4"/>
        <v/>
      </c>
      <c r="Q25" s="22" t="str">
        <f t="shared" si="5"/>
        <v/>
      </c>
      <c r="R25" s="22" t="str">
        <f t="shared" si="6"/>
        <v/>
      </c>
      <c r="S25" s="22">
        <f t="shared" si="7"/>
        <v>0</v>
      </c>
      <c r="T25" s="22">
        <f t="shared" si="8"/>
        <v>0</v>
      </c>
      <c r="U25" s="22">
        <f t="shared" si="9"/>
        <v>0</v>
      </c>
      <c r="V25" s="22">
        <f t="shared" si="10"/>
        <v>0</v>
      </c>
      <c r="W25" s="22">
        <f t="shared" si="11"/>
        <v>0</v>
      </c>
      <c r="X25" s="22">
        <f t="shared" si="12"/>
        <v>0</v>
      </c>
      <c r="Y25" s="22">
        <f t="shared" si="13"/>
        <v>0</v>
      </c>
      <c r="Z25" s="22">
        <f t="shared" si="14"/>
        <v>0</v>
      </c>
      <c r="AA25" s="22">
        <f t="shared" si="15"/>
        <v>0</v>
      </c>
      <c r="AB25" s="67" t="str">
        <f t="shared" si="16"/>
        <v/>
      </c>
      <c r="AC25" s="67" t="str">
        <f t="shared" si="17"/>
        <v/>
      </c>
      <c r="AD25" s="67" t="str">
        <f t="shared" si="18"/>
        <v/>
      </c>
      <c r="AE25" s="67" t="str">
        <f t="shared" si="19"/>
        <v/>
      </c>
      <c r="AF25" s="67">
        <f t="shared" si="31"/>
        <v>0</v>
      </c>
      <c r="AG25" s="67">
        <f t="shared" si="32"/>
        <v>0</v>
      </c>
      <c r="AH25" s="67">
        <f t="shared" si="33"/>
        <v>0</v>
      </c>
      <c r="AI25" s="67">
        <f t="shared" si="34"/>
        <v>0</v>
      </c>
      <c r="AJ25" s="67">
        <f t="shared" si="20"/>
        <v>0</v>
      </c>
      <c r="AK25" s="67" t="str">
        <f t="shared" si="21"/>
        <v/>
      </c>
      <c r="AL25" s="22">
        <f t="shared" si="22"/>
        <v>0</v>
      </c>
      <c r="AM25" s="22" t="str">
        <f t="shared" si="23"/>
        <v/>
      </c>
      <c r="AN25" s="22" t="str">
        <f t="shared" si="24"/>
        <v/>
      </c>
      <c r="AO25" s="22" t="str">
        <f t="shared" si="25"/>
        <v/>
      </c>
      <c r="AP25" s="22" t="str">
        <f t="shared" si="26"/>
        <v/>
      </c>
      <c r="AR25" s="16" t="s">
        <v>177</v>
      </c>
      <c r="AS25" s="21">
        <v>12</v>
      </c>
      <c r="AT25" s="21"/>
      <c r="AU25" s="16">
        <f t="shared" si="36"/>
        <v>0</v>
      </c>
      <c r="AV25" s="16">
        <v>19</v>
      </c>
      <c r="AW25" s="16" t="str">
        <f>IF(ISERROR(VLOOKUP($AV25,個人申込書!$T$5:$X$147,2,0)),"",VLOOKUP($AV25,個人申込書!$T$5:$X$147,2,0))</f>
        <v/>
      </c>
      <c r="AX25" s="16" t="str">
        <f>IF(AW25="","",VLOOKUP($AV25,個人申込書!$T$6:$Y$127,6,0))</f>
        <v/>
      </c>
      <c r="AY25" s="16" t="str">
        <f>IF(AW25="","",VLOOKUP($AV25,個人申込書!$T$6:$Y$127,5,0))</f>
        <v/>
      </c>
      <c r="AZ25" s="16">
        <v>19</v>
      </c>
      <c r="BA25" s="16">
        <f t="shared" si="37"/>
        <v>0</v>
      </c>
      <c r="BB25" s="16">
        <f t="shared" si="37"/>
        <v>0</v>
      </c>
      <c r="BC25" s="16">
        <f t="shared" si="37"/>
        <v>0</v>
      </c>
      <c r="BD25" s="16">
        <f t="shared" si="37"/>
        <v>0</v>
      </c>
      <c r="BE25" s="16">
        <f t="shared" si="37"/>
        <v>0</v>
      </c>
      <c r="BF25" s="16">
        <f t="shared" si="37"/>
        <v>0</v>
      </c>
      <c r="BG25" s="16">
        <f t="shared" si="37"/>
        <v>0</v>
      </c>
      <c r="BH25" s="16">
        <f t="shared" si="37"/>
        <v>0</v>
      </c>
      <c r="BI25" s="16">
        <f t="shared" si="37"/>
        <v>0</v>
      </c>
      <c r="BJ25" s="16">
        <f t="shared" si="37"/>
        <v>0</v>
      </c>
      <c r="BK25" s="16">
        <f t="shared" si="37"/>
        <v>0</v>
      </c>
      <c r="BL25" s="16">
        <f t="shared" si="37"/>
        <v>0</v>
      </c>
    </row>
    <row r="26" spans="1:65" ht="20.100000000000001" customHeight="1" x14ac:dyDescent="0.15">
      <c r="A26" s="19" t="str">
        <f t="shared" si="27"/>
        <v/>
      </c>
      <c r="B26" s="19" t="str">
        <f t="shared" si="0"/>
        <v/>
      </c>
      <c r="C26" s="23" t="str">
        <f t="shared" si="1"/>
        <v/>
      </c>
      <c r="D26" s="68"/>
      <c r="E26" s="69"/>
      <c r="F26" s="68"/>
      <c r="G26" s="68"/>
      <c r="H26" s="68"/>
      <c r="I26" s="68"/>
      <c r="J26" s="128" t="str">
        <f t="shared" si="28"/>
        <v/>
      </c>
      <c r="K26" s="127" t="str">
        <f t="shared" si="29"/>
        <v/>
      </c>
      <c r="L26" s="23" t="str">
        <f t="shared" si="2"/>
        <v/>
      </c>
      <c r="M26" s="23" t="str">
        <f t="shared" si="3"/>
        <v>999:99.99</v>
      </c>
      <c r="O26" s="22" t="str">
        <f t="shared" si="30"/>
        <v/>
      </c>
      <c r="P26" s="22" t="str">
        <f t="shared" si="4"/>
        <v/>
      </c>
      <c r="Q26" s="22" t="str">
        <f t="shared" si="5"/>
        <v/>
      </c>
      <c r="R26" s="22" t="str">
        <f t="shared" si="6"/>
        <v/>
      </c>
      <c r="S26" s="22">
        <f t="shared" si="7"/>
        <v>0</v>
      </c>
      <c r="T26" s="22">
        <f t="shared" si="8"/>
        <v>0</v>
      </c>
      <c r="U26" s="22">
        <f t="shared" si="9"/>
        <v>0</v>
      </c>
      <c r="V26" s="22">
        <f t="shared" si="10"/>
        <v>0</v>
      </c>
      <c r="W26" s="22">
        <f t="shared" si="11"/>
        <v>0</v>
      </c>
      <c r="X26" s="22">
        <f t="shared" si="12"/>
        <v>0</v>
      </c>
      <c r="Y26" s="22">
        <f t="shared" si="13"/>
        <v>0</v>
      </c>
      <c r="Z26" s="22">
        <f t="shared" si="14"/>
        <v>0</v>
      </c>
      <c r="AA26" s="22">
        <f t="shared" si="15"/>
        <v>0</v>
      </c>
      <c r="AB26" s="67" t="str">
        <f t="shared" si="16"/>
        <v/>
      </c>
      <c r="AC26" s="67" t="str">
        <f t="shared" si="17"/>
        <v/>
      </c>
      <c r="AD26" s="67" t="str">
        <f t="shared" si="18"/>
        <v/>
      </c>
      <c r="AE26" s="67" t="str">
        <f t="shared" si="19"/>
        <v/>
      </c>
      <c r="AF26" s="67">
        <f t="shared" si="31"/>
        <v>0</v>
      </c>
      <c r="AG26" s="67">
        <f t="shared" si="32"/>
        <v>0</v>
      </c>
      <c r="AH26" s="67">
        <f t="shared" si="33"/>
        <v>0</v>
      </c>
      <c r="AI26" s="67">
        <f t="shared" si="34"/>
        <v>0</v>
      </c>
      <c r="AJ26" s="67">
        <f t="shared" si="20"/>
        <v>0</v>
      </c>
      <c r="AK26" s="67" t="str">
        <f t="shared" si="21"/>
        <v/>
      </c>
      <c r="AL26" s="22">
        <f t="shared" si="22"/>
        <v>0</v>
      </c>
      <c r="AM26" s="22" t="str">
        <f t="shared" si="23"/>
        <v/>
      </c>
      <c r="AN26" s="22" t="str">
        <f t="shared" si="24"/>
        <v/>
      </c>
      <c r="AO26" s="22" t="str">
        <f t="shared" si="25"/>
        <v/>
      </c>
      <c r="AP26" s="22" t="str">
        <f t="shared" si="26"/>
        <v/>
      </c>
      <c r="AV26" s="16">
        <v>20</v>
      </c>
      <c r="AW26" s="16" t="str">
        <f>IF(ISERROR(VLOOKUP($AV26,個人申込書!$T$5:$X$147,2,0)),"",VLOOKUP($AV26,個人申込書!$T$5:$X$147,2,0))</f>
        <v/>
      </c>
      <c r="AX26" s="16" t="str">
        <f>IF(AW26="","",VLOOKUP($AV26,個人申込書!$T$6:$Y$127,6,0))</f>
        <v/>
      </c>
      <c r="AY26" s="16" t="str">
        <f>IF(AW26="","",VLOOKUP($AV26,個人申込書!$T$6:$Y$127,5,0))</f>
        <v/>
      </c>
      <c r="AZ26" s="16">
        <v>20</v>
      </c>
      <c r="BA26" s="16">
        <f t="shared" si="37"/>
        <v>0</v>
      </c>
      <c r="BB26" s="16">
        <f t="shared" si="37"/>
        <v>0</v>
      </c>
      <c r="BC26" s="16">
        <f t="shared" si="37"/>
        <v>0</v>
      </c>
      <c r="BD26" s="16">
        <f t="shared" si="37"/>
        <v>0</v>
      </c>
      <c r="BE26" s="16">
        <f t="shared" si="37"/>
        <v>0</v>
      </c>
      <c r="BF26" s="16">
        <f t="shared" si="37"/>
        <v>0</v>
      </c>
      <c r="BG26" s="16">
        <f t="shared" si="37"/>
        <v>0</v>
      </c>
      <c r="BH26" s="16">
        <f t="shared" si="37"/>
        <v>0</v>
      </c>
      <c r="BI26" s="16">
        <f t="shared" si="37"/>
        <v>0</v>
      </c>
      <c r="BJ26" s="16">
        <f t="shared" si="37"/>
        <v>0</v>
      </c>
      <c r="BK26" s="16">
        <f t="shared" si="37"/>
        <v>0</v>
      </c>
      <c r="BL26" s="16">
        <f t="shared" si="37"/>
        <v>0</v>
      </c>
    </row>
    <row r="27" spans="1:65" ht="20.100000000000001" customHeight="1" x14ac:dyDescent="0.15">
      <c r="A27" s="19" t="str">
        <f t="shared" si="27"/>
        <v/>
      </c>
      <c r="B27" s="19" t="str">
        <f t="shared" si="0"/>
        <v/>
      </c>
      <c r="C27" s="23" t="str">
        <f t="shared" si="1"/>
        <v/>
      </c>
      <c r="D27" s="68"/>
      <c r="E27" s="69"/>
      <c r="F27" s="68"/>
      <c r="G27" s="68"/>
      <c r="H27" s="68"/>
      <c r="I27" s="68"/>
      <c r="J27" s="128" t="str">
        <f t="shared" si="28"/>
        <v/>
      </c>
      <c r="K27" s="127" t="str">
        <f t="shared" si="29"/>
        <v/>
      </c>
      <c r="L27" s="23" t="str">
        <f t="shared" si="2"/>
        <v/>
      </c>
      <c r="M27" s="23" t="str">
        <f t="shared" si="3"/>
        <v>999:99.99</v>
      </c>
      <c r="O27" s="22" t="str">
        <f t="shared" si="30"/>
        <v/>
      </c>
      <c r="P27" s="22" t="str">
        <f t="shared" si="4"/>
        <v/>
      </c>
      <c r="Q27" s="22" t="str">
        <f t="shared" si="5"/>
        <v/>
      </c>
      <c r="R27" s="22" t="str">
        <f t="shared" si="6"/>
        <v/>
      </c>
      <c r="S27" s="22">
        <f t="shared" si="7"/>
        <v>0</v>
      </c>
      <c r="T27" s="22">
        <f t="shared" si="8"/>
        <v>0</v>
      </c>
      <c r="U27" s="22">
        <f t="shared" si="9"/>
        <v>0</v>
      </c>
      <c r="V27" s="22">
        <f t="shared" si="10"/>
        <v>0</v>
      </c>
      <c r="W27" s="22">
        <f t="shared" si="11"/>
        <v>0</v>
      </c>
      <c r="X27" s="22">
        <f t="shared" si="12"/>
        <v>0</v>
      </c>
      <c r="Y27" s="22">
        <f t="shared" si="13"/>
        <v>0</v>
      </c>
      <c r="Z27" s="22">
        <f t="shared" si="14"/>
        <v>0</v>
      </c>
      <c r="AA27" s="22">
        <f t="shared" si="15"/>
        <v>0</v>
      </c>
      <c r="AB27" s="67" t="str">
        <f t="shared" si="16"/>
        <v/>
      </c>
      <c r="AC27" s="67" t="str">
        <f t="shared" si="17"/>
        <v/>
      </c>
      <c r="AD27" s="67" t="str">
        <f t="shared" si="18"/>
        <v/>
      </c>
      <c r="AE27" s="67" t="str">
        <f t="shared" si="19"/>
        <v/>
      </c>
      <c r="AF27" s="67">
        <f t="shared" si="31"/>
        <v>0</v>
      </c>
      <c r="AG27" s="67">
        <f t="shared" si="32"/>
        <v>0</v>
      </c>
      <c r="AH27" s="67">
        <f t="shared" si="33"/>
        <v>0</v>
      </c>
      <c r="AI27" s="67">
        <f t="shared" si="34"/>
        <v>0</v>
      </c>
      <c r="AJ27" s="67">
        <f t="shared" si="20"/>
        <v>0</v>
      </c>
      <c r="AK27" s="67" t="str">
        <f t="shared" si="21"/>
        <v/>
      </c>
      <c r="AL27" s="22">
        <f t="shared" si="22"/>
        <v>0</v>
      </c>
      <c r="AM27" s="22" t="str">
        <f t="shared" si="23"/>
        <v/>
      </c>
      <c r="AN27" s="22" t="str">
        <f t="shared" si="24"/>
        <v/>
      </c>
      <c r="AO27" s="22" t="str">
        <f t="shared" si="25"/>
        <v/>
      </c>
      <c r="AP27" s="22" t="str">
        <f t="shared" si="26"/>
        <v/>
      </c>
      <c r="AQ27" s="20"/>
      <c r="AR27" s="20"/>
      <c r="AV27" s="16">
        <v>21</v>
      </c>
      <c r="AW27" s="16" t="str">
        <f>IF(ISERROR(VLOOKUP($AV27,個人申込書!$T$5:$X$147,2,0)),"",VLOOKUP($AV27,個人申込書!$T$5:$X$147,2,0))</f>
        <v/>
      </c>
      <c r="AX27" s="16" t="str">
        <f>IF(AW27="","",VLOOKUP($AV27,個人申込書!$T$6:$Y$127,6,0))</f>
        <v/>
      </c>
      <c r="AY27" s="16" t="str">
        <f>IF(AW27="","",VLOOKUP($AV27,個人申込書!$T$6:$Y$127,5,0))</f>
        <v/>
      </c>
      <c r="AZ27" s="16">
        <v>21</v>
      </c>
      <c r="BA27" s="16">
        <f t="shared" ref="BA27:BL36" si="38">COUNTIF($AB$6:$AE$65,BA$5&amp;$AW27)</f>
        <v>0</v>
      </c>
      <c r="BB27" s="16">
        <f t="shared" si="38"/>
        <v>0</v>
      </c>
      <c r="BC27" s="16">
        <f t="shared" si="38"/>
        <v>0</v>
      </c>
      <c r="BD27" s="16">
        <f t="shared" si="38"/>
        <v>0</v>
      </c>
      <c r="BE27" s="16">
        <f t="shared" si="38"/>
        <v>0</v>
      </c>
      <c r="BF27" s="16">
        <f t="shared" si="38"/>
        <v>0</v>
      </c>
      <c r="BG27" s="16">
        <f t="shared" si="38"/>
        <v>0</v>
      </c>
      <c r="BH27" s="16">
        <f t="shared" si="38"/>
        <v>0</v>
      </c>
      <c r="BI27" s="16">
        <f t="shared" si="38"/>
        <v>0</v>
      </c>
      <c r="BJ27" s="16">
        <f t="shared" si="38"/>
        <v>0</v>
      </c>
      <c r="BK27" s="16">
        <f t="shared" si="38"/>
        <v>0</v>
      </c>
      <c r="BL27" s="16">
        <f t="shared" si="38"/>
        <v>0</v>
      </c>
    </row>
    <row r="28" spans="1:65" s="21" customFormat="1" ht="20.100000000000001" customHeight="1" x14ac:dyDescent="0.15">
      <c r="A28" s="19" t="str">
        <f t="shared" si="27"/>
        <v/>
      </c>
      <c r="B28" s="19" t="str">
        <f t="shared" si="0"/>
        <v/>
      </c>
      <c r="C28" s="23" t="str">
        <f t="shared" si="1"/>
        <v/>
      </c>
      <c r="D28" s="68"/>
      <c r="E28" s="69"/>
      <c r="F28" s="68"/>
      <c r="G28" s="68"/>
      <c r="H28" s="68"/>
      <c r="I28" s="68"/>
      <c r="J28" s="128" t="str">
        <f t="shared" si="28"/>
        <v/>
      </c>
      <c r="K28" s="127" t="str">
        <f t="shared" si="29"/>
        <v/>
      </c>
      <c r="L28" s="23" t="str">
        <f t="shared" si="2"/>
        <v/>
      </c>
      <c r="M28" s="23" t="str">
        <f t="shared" si="3"/>
        <v>999:99.99</v>
      </c>
      <c r="O28" s="22" t="str">
        <f t="shared" si="30"/>
        <v/>
      </c>
      <c r="P28" s="22" t="str">
        <f t="shared" si="4"/>
        <v/>
      </c>
      <c r="Q28" s="22" t="str">
        <f t="shared" si="5"/>
        <v/>
      </c>
      <c r="R28" s="22" t="str">
        <f t="shared" si="6"/>
        <v/>
      </c>
      <c r="S28" s="22">
        <f t="shared" si="7"/>
        <v>0</v>
      </c>
      <c r="T28" s="22">
        <f t="shared" si="8"/>
        <v>0</v>
      </c>
      <c r="U28" s="22">
        <f t="shared" si="9"/>
        <v>0</v>
      </c>
      <c r="V28" s="22">
        <f t="shared" si="10"/>
        <v>0</v>
      </c>
      <c r="W28" s="22">
        <f t="shared" si="11"/>
        <v>0</v>
      </c>
      <c r="X28" s="22">
        <f t="shared" si="12"/>
        <v>0</v>
      </c>
      <c r="Y28" s="22">
        <f t="shared" si="13"/>
        <v>0</v>
      </c>
      <c r="Z28" s="22">
        <f t="shared" si="14"/>
        <v>0</v>
      </c>
      <c r="AA28" s="22">
        <f t="shared" si="15"/>
        <v>0</v>
      </c>
      <c r="AB28" s="67" t="str">
        <f t="shared" si="16"/>
        <v/>
      </c>
      <c r="AC28" s="67" t="str">
        <f t="shared" si="17"/>
        <v/>
      </c>
      <c r="AD28" s="67" t="str">
        <f t="shared" si="18"/>
        <v/>
      </c>
      <c r="AE28" s="67" t="str">
        <f t="shared" si="19"/>
        <v/>
      </c>
      <c r="AF28" s="67">
        <f t="shared" si="31"/>
        <v>0</v>
      </c>
      <c r="AG28" s="67">
        <f t="shared" si="32"/>
        <v>0</v>
      </c>
      <c r="AH28" s="67">
        <f t="shared" si="33"/>
        <v>0</v>
      </c>
      <c r="AI28" s="67">
        <f t="shared" si="34"/>
        <v>0</v>
      </c>
      <c r="AJ28" s="67">
        <f t="shared" si="20"/>
        <v>0</v>
      </c>
      <c r="AK28" s="67" t="str">
        <f t="shared" si="21"/>
        <v/>
      </c>
      <c r="AL28" s="22">
        <f t="shared" si="22"/>
        <v>0</v>
      </c>
      <c r="AM28" s="22" t="str">
        <f t="shared" si="23"/>
        <v/>
      </c>
      <c r="AN28" s="22" t="str">
        <f t="shared" si="24"/>
        <v/>
      </c>
      <c r="AO28" s="22" t="str">
        <f t="shared" si="25"/>
        <v/>
      </c>
      <c r="AP28" s="22" t="str">
        <f t="shared" si="26"/>
        <v/>
      </c>
      <c r="AQ28" s="16"/>
      <c r="AR28" s="16"/>
      <c r="AV28" s="16">
        <v>22</v>
      </c>
      <c r="AW28" s="16" t="str">
        <f>IF(ISERROR(VLOOKUP($AV28,個人申込書!$T$5:$X$147,2,0)),"",VLOOKUP($AV28,個人申込書!$T$5:$X$147,2,0))</f>
        <v/>
      </c>
      <c r="AX28" s="16" t="str">
        <f>IF(AW28="","",VLOOKUP($AV28,個人申込書!$T$6:$Y$127,6,0))</f>
        <v/>
      </c>
      <c r="AY28" s="16" t="str">
        <f>IF(AW28="","",VLOOKUP($AV28,個人申込書!$T$6:$Y$127,5,0))</f>
        <v/>
      </c>
      <c r="AZ28" s="16">
        <v>22</v>
      </c>
      <c r="BA28" s="16">
        <f t="shared" si="38"/>
        <v>0</v>
      </c>
      <c r="BB28" s="16">
        <f t="shared" si="38"/>
        <v>0</v>
      </c>
      <c r="BC28" s="16">
        <f t="shared" si="38"/>
        <v>0</v>
      </c>
      <c r="BD28" s="16">
        <f t="shared" si="38"/>
        <v>0</v>
      </c>
      <c r="BE28" s="16">
        <f t="shared" si="38"/>
        <v>0</v>
      </c>
      <c r="BF28" s="16">
        <f t="shared" si="38"/>
        <v>0</v>
      </c>
      <c r="BG28" s="16">
        <f t="shared" si="38"/>
        <v>0</v>
      </c>
      <c r="BH28" s="16">
        <f t="shared" si="38"/>
        <v>0</v>
      </c>
      <c r="BI28" s="16">
        <f t="shared" si="38"/>
        <v>0</v>
      </c>
      <c r="BJ28" s="16">
        <f t="shared" si="38"/>
        <v>0</v>
      </c>
      <c r="BK28" s="16">
        <f t="shared" si="38"/>
        <v>0</v>
      </c>
      <c r="BL28" s="16">
        <f t="shared" si="38"/>
        <v>0</v>
      </c>
    </row>
    <row r="29" spans="1:65" s="20" customFormat="1" ht="20.100000000000001" customHeight="1" x14ac:dyDescent="0.15">
      <c r="A29" s="19" t="str">
        <f t="shared" si="27"/>
        <v/>
      </c>
      <c r="B29" s="19" t="str">
        <f t="shared" si="0"/>
        <v/>
      </c>
      <c r="C29" s="23" t="str">
        <f t="shared" si="1"/>
        <v/>
      </c>
      <c r="D29" s="68"/>
      <c r="E29" s="69"/>
      <c r="F29" s="68"/>
      <c r="G29" s="68"/>
      <c r="H29" s="68"/>
      <c r="I29" s="68"/>
      <c r="J29" s="128" t="str">
        <f t="shared" si="28"/>
        <v/>
      </c>
      <c r="K29" s="127" t="str">
        <f t="shared" si="29"/>
        <v/>
      </c>
      <c r="L29" s="23" t="str">
        <f t="shared" si="2"/>
        <v/>
      </c>
      <c r="M29" s="23" t="str">
        <f t="shared" si="3"/>
        <v>999:99.99</v>
      </c>
      <c r="O29" s="22" t="str">
        <f t="shared" si="30"/>
        <v/>
      </c>
      <c r="P29" s="22" t="str">
        <f t="shared" si="4"/>
        <v/>
      </c>
      <c r="Q29" s="22" t="str">
        <f t="shared" si="5"/>
        <v/>
      </c>
      <c r="R29" s="22" t="str">
        <f t="shared" si="6"/>
        <v/>
      </c>
      <c r="S29" s="22">
        <f t="shared" si="7"/>
        <v>0</v>
      </c>
      <c r="T29" s="22">
        <f t="shared" si="8"/>
        <v>0</v>
      </c>
      <c r="U29" s="22">
        <f t="shared" si="9"/>
        <v>0</v>
      </c>
      <c r="V29" s="22">
        <f t="shared" si="10"/>
        <v>0</v>
      </c>
      <c r="W29" s="22">
        <f t="shared" si="11"/>
        <v>0</v>
      </c>
      <c r="X29" s="22">
        <f t="shared" si="12"/>
        <v>0</v>
      </c>
      <c r="Y29" s="22">
        <f t="shared" si="13"/>
        <v>0</v>
      </c>
      <c r="Z29" s="22">
        <f t="shared" si="14"/>
        <v>0</v>
      </c>
      <c r="AA29" s="22">
        <f t="shared" si="15"/>
        <v>0</v>
      </c>
      <c r="AB29" s="67" t="str">
        <f t="shared" si="16"/>
        <v/>
      </c>
      <c r="AC29" s="67" t="str">
        <f t="shared" si="17"/>
        <v/>
      </c>
      <c r="AD29" s="67" t="str">
        <f t="shared" si="18"/>
        <v/>
      </c>
      <c r="AE29" s="67" t="str">
        <f t="shared" si="19"/>
        <v/>
      </c>
      <c r="AF29" s="67">
        <f t="shared" si="31"/>
        <v>0</v>
      </c>
      <c r="AG29" s="67">
        <f t="shared" si="32"/>
        <v>0</v>
      </c>
      <c r="AH29" s="67">
        <f t="shared" si="33"/>
        <v>0</v>
      </c>
      <c r="AI29" s="67">
        <f t="shared" si="34"/>
        <v>0</v>
      </c>
      <c r="AJ29" s="67">
        <f t="shared" si="20"/>
        <v>0</v>
      </c>
      <c r="AK29" s="67" t="str">
        <f t="shared" si="21"/>
        <v/>
      </c>
      <c r="AL29" s="22">
        <f t="shared" si="22"/>
        <v>0</v>
      </c>
      <c r="AM29" s="22" t="str">
        <f t="shared" si="23"/>
        <v/>
      </c>
      <c r="AN29" s="22" t="str">
        <f t="shared" si="24"/>
        <v/>
      </c>
      <c r="AO29" s="22" t="str">
        <f t="shared" si="25"/>
        <v/>
      </c>
      <c r="AP29" s="22" t="str">
        <f t="shared" si="26"/>
        <v/>
      </c>
      <c r="AQ29" s="16"/>
      <c r="AR29" s="16"/>
      <c r="AV29" s="16">
        <v>23</v>
      </c>
      <c r="AW29" s="16" t="str">
        <f>IF(ISERROR(VLOOKUP($AV29,個人申込書!$T$5:$X$147,2,0)),"",VLOOKUP($AV29,個人申込書!$T$5:$X$147,2,0))</f>
        <v/>
      </c>
      <c r="AX29" s="16" t="str">
        <f>IF(AW29="","",VLOOKUP($AV29,個人申込書!$T$6:$Y$127,6,0))</f>
        <v/>
      </c>
      <c r="AY29" s="16" t="str">
        <f>IF(AW29="","",VLOOKUP($AV29,個人申込書!$T$6:$Y$127,5,0))</f>
        <v/>
      </c>
      <c r="AZ29" s="16">
        <v>23</v>
      </c>
      <c r="BA29" s="16">
        <f t="shared" si="38"/>
        <v>0</v>
      </c>
      <c r="BB29" s="16">
        <f t="shared" si="38"/>
        <v>0</v>
      </c>
      <c r="BC29" s="16">
        <f t="shared" si="38"/>
        <v>0</v>
      </c>
      <c r="BD29" s="16">
        <f t="shared" si="38"/>
        <v>0</v>
      </c>
      <c r="BE29" s="16">
        <f t="shared" si="38"/>
        <v>0</v>
      </c>
      <c r="BF29" s="16">
        <f t="shared" si="38"/>
        <v>0</v>
      </c>
      <c r="BG29" s="16">
        <f t="shared" si="38"/>
        <v>0</v>
      </c>
      <c r="BH29" s="16">
        <f t="shared" si="38"/>
        <v>0</v>
      </c>
      <c r="BI29" s="16">
        <f t="shared" si="38"/>
        <v>0</v>
      </c>
      <c r="BJ29" s="16">
        <f t="shared" si="38"/>
        <v>0</v>
      </c>
      <c r="BK29" s="16">
        <f t="shared" si="38"/>
        <v>0</v>
      </c>
      <c r="BL29" s="16">
        <f t="shared" si="38"/>
        <v>0</v>
      </c>
    </row>
    <row r="30" spans="1:65" ht="20.100000000000001" customHeight="1" x14ac:dyDescent="0.15">
      <c r="A30" s="19" t="str">
        <f t="shared" si="27"/>
        <v/>
      </c>
      <c r="B30" s="19" t="str">
        <f t="shared" si="0"/>
        <v/>
      </c>
      <c r="C30" s="23" t="str">
        <f t="shared" si="1"/>
        <v/>
      </c>
      <c r="D30" s="68"/>
      <c r="E30" s="69"/>
      <c r="F30" s="68"/>
      <c r="G30" s="68"/>
      <c r="H30" s="68"/>
      <c r="I30" s="68"/>
      <c r="J30" s="128" t="str">
        <f t="shared" si="28"/>
        <v/>
      </c>
      <c r="K30" s="127" t="str">
        <f t="shared" si="29"/>
        <v/>
      </c>
      <c r="L30" s="23" t="str">
        <f t="shared" si="2"/>
        <v/>
      </c>
      <c r="M30" s="23" t="str">
        <f t="shared" si="3"/>
        <v>999:99.99</v>
      </c>
      <c r="O30" s="22" t="str">
        <f t="shared" si="30"/>
        <v/>
      </c>
      <c r="P30" s="22" t="str">
        <f t="shared" si="4"/>
        <v/>
      </c>
      <c r="Q30" s="22" t="str">
        <f t="shared" si="5"/>
        <v/>
      </c>
      <c r="R30" s="22" t="str">
        <f t="shared" si="6"/>
        <v/>
      </c>
      <c r="S30" s="22">
        <f t="shared" si="7"/>
        <v>0</v>
      </c>
      <c r="T30" s="22">
        <f t="shared" si="8"/>
        <v>0</v>
      </c>
      <c r="U30" s="22">
        <f t="shared" si="9"/>
        <v>0</v>
      </c>
      <c r="V30" s="22">
        <f t="shared" si="10"/>
        <v>0</v>
      </c>
      <c r="W30" s="22">
        <f t="shared" si="11"/>
        <v>0</v>
      </c>
      <c r="X30" s="22">
        <f t="shared" si="12"/>
        <v>0</v>
      </c>
      <c r="Y30" s="22">
        <f t="shared" si="13"/>
        <v>0</v>
      </c>
      <c r="Z30" s="22">
        <f t="shared" si="14"/>
        <v>0</v>
      </c>
      <c r="AA30" s="22">
        <f t="shared" si="15"/>
        <v>0</v>
      </c>
      <c r="AB30" s="67" t="str">
        <f t="shared" si="16"/>
        <v/>
      </c>
      <c r="AC30" s="67" t="str">
        <f t="shared" si="17"/>
        <v/>
      </c>
      <c r="AD30" s="67" t="str">
        <f t="shared" si="18"/>
        <v/>
      </c>
      <c r="AE30" s="67" t="str">
        <f t="shared" si="19"/>
        <v/>
      </c>
      <c r="AF30" s="67">
        <f t="shared" si="31"/>
        <v>0</v>
      </c>
      <c r="AG30" s="67">
        <f t="shared" si="32"/>
        <v>0</v>
      </c>
      <c r="AH30" s="67">
        <f t="shared" si="33"/>
        <v>0</v>
      </c>
      <c r="AI30" s="67">
        <f t="shared" si="34"/>
        <v>0</v>
      </c>
      <c r="AJ30" s="67">
        <f t="shared" si="20"/>
        <v>0</v>
      </c>
      <c r="AK30" s="67" t="str">
        <f t="shared" si="21"/>
        <v/>
      </c>
      <c r="AL30" s="22">
        <f t="shared" si="22"/>
        <v>0</v>
      </c>
      <c r="AM30" s="22" t="str">
        <f t="shared" si="23"/>
        <v/>
      </c>
      <c r="AN30" s="22" t="str">
        <f t="shared" si="24"/>
        <v/>
      </c>
      <c r="AO30" s="22" t="str">
        <f t="shared" si="25"/>
        <v/>
      </c>
      <c r="AP30" s="22" t="str">
        <f t="shared" si="26"/>
        <v/>
      </c>
      <c r="AV30" s="16">
        <v>24</v>
      </c>
      <c r="AW30" s="16" t="str">
        <f>IF(ISERROR(VLOOKUP($AV30,個人申込書!$T$5:$X$147,2,0)),"",VLOOKUP($AV30,個人申込書!$T$5:$X$147,2,0))</f>
        <v/>
      </c>
      <c r="AX30" s="16" t="str">
        <f>IF(AW30="","",VLOOKUP($AV30,個人申込書!$T$6:$Y$127,6,0))</f>
        <v/>
      </c>
      <c r="AY30" s="16" t="str">
        <f>IF(AW30="","",VLOOKUP($AV30,個人申込書!$T$6:$Y$127,5,0))</f>
        <v/>
      </c>
      <c r="AZ30" s="16">
        <v>24</v>
      </c>
      <c r="BA30" s="16">
        <f t="shared" si="38"/>
        <v>0</v>
      </c>
      <c r="BB30" s="16">
        <f t="shared" si="38"/>
        <v>0</v>
      </c>
      <c r="BC30" s="16">
        <f t="shared" si="38"/>
        <v>0</v>
      </c>
      <c r="BD30" s="16">
        <f t="shared" si="38"/>
        <v>0</v>
      </c>
      <c r="BE30" s="16">
        <f t="shared" si="38"/>
        <v>0</v>
      </c>
      <c r="BF30" s="16">
        <f t="shared" si="38"/>
        <v>0</v>
      </c>
      <c r="BG30" s="16">
        <f t="shared" si="38"/>
        <v>0</v>
      </c>
      <c r="BH30" s="16">
        <f t="shared" si="38"/>
        <v>0</v>
      </c>
      <c r="BI30" s="16">
        <f t="shared" si="38"/>
        <v>0</v>
      </c>
      <c r="BJ30" s="16">
        <f t="shared" si="38"/>
        <v>0</v>
      </c>
      <c r="BK30" s="16">
        <f t="shared" si="38"/>
        <v>0</v>
      </c>
      <c r="BL30" s="16">
        <f t="shared" si="38"/>
        <v>0</v>
      </c>
    </row>
    <row r="31" spans="1:65" ht="20.100000000000001" customHeight="1" x14ac:dyDescent="0.15">
      <c r="A31" s="19" t="str">
        <f t="shared" si="27"/>
        <v/>
      </c>
      <c r="B31" s="19" t="str">
        <f t="shared" si="0"/>
        <v/>
      </c>
      <c r="C31" s="23" t="str">
        <f t="shared" si="1"/>
        <v/>
      </c>
      <c r="D31" s="68"/>
      <c r="E31" s="69"/>
      <c r="F31" s="68"/>
      <c r="G31" s="68"/>
      <c r="H31" s="68"/>
      <c r="I31" s="68"/>
      <c r="J31" s="128" t="str">
        <f t="shared" si="28"/>
        <v/>
      </c>
      <c r="K31" s="127" t="str">
        <f t="shared" si="29"/>
        <v/>
      </c>
      <c r="L31" s="23" t="str">
        <f t="shared" si="2"/>
        <v/>
      </c>
      <c r="M31" s="23" t="str">
        <f t="shared" si="3"/>
        <v>999:99.99</v>
      </c>
      <c r="O31" s="22" t="str">
        <f t="shared" si="30"/>
        <v/>
      </c>
      <c r="P31" s="22" t="str">
        <f t="shared" si="4"/>
        <v/>
      </c>
      <c r="Q31" s="22" t="str">
        <f t="shared" si="5"/>
        <v/>
      </c>
      <c r="R31" s="22" t="str">
        <f t="shared" si="6"/>
        <v/>
      </c>
      <c r="S31" s="22">
        <f t="shared" si="7"/>
        <v>0</v>
      </c>
      <c r="T31" s="22">
        <f t="shared" si="8"/>
        <v>0</v>
      </c>
      <c r="U31" s="22">
        <f t="shared" si="9"/>
        <v>0</v>
      </c>
      <c r="V31" s="22">
        <f t="shared" si="10"/>
        <v>0</v>
      </c>
      <c r="W31" s="22">
        <f t="shared" si="11"/>
        <v>0</v>
      </c>
      <c r="X31" s="22">
        <f t="shared" si="12"/>
        <v>0</v>
      </c>
      <c r="Y31" s="22">
        <f t="shared" si="13"/>
        <v>0</v>
      </c>
      <c r="Z31" s="22">
        <f t="shared" si="14"/>
        <v>0</v>
      </c>
      <c r="AA31" s="22">
        <f t="shared" si="15"/>
        <v>0</v>
      </c>
      <c r="AB31" s="67" t="str">
        <f t="shared" si="16"/>
        <v/>
      </c>
      <c r="AC31" s="67" t="str">
        <f t="shared" si="17"/>
        <v/>
      </c>
      <c r="AD31" s="67" t="str">
        <f t="shared" si="18"/>
        <v/>
      </c>
      <c r="AE31" s="67" t="str">
        <f t="shared" si="19"/>
        <v/>
      </c>
      <c r="AF31" s="67">
        <f t="shared" si="31"/>
        <v>0</v>
      </c>
      <c r="AG31" s="67">
        <f t="shared" si="32"/>
        <v>0</v>
      </c>
      <c r="AH31" s="67">
        <f t="shared" si="33"/>
        <v>0</v>
      </c>
      <c r="AI31" s="67">
        <f t="shared" si="34"/>
        <v>0</v>
      </c>
      <c r="AJ31" s="67">
        <f t="shared" si="20"/>
        <v>0</v>
      </c>
      <c r="AK31" s="67" t="str">
        <f t="shared" si="21"/>
        <v/>
      </c>
      <c r="AL31" s="22">
        <f t="shared" si="22"/>
        <v>0</v>
      </c>
      <c r="AM31" s="22" t="str">
        <f t="shared" si="23"/>
        <v/>
      </c>
      <c r="AN31" s="22" t="str">
        <f t="shared" si="24"/>
        <v/>
      </c>
      <c r="AO31" s="22" t="str">
        <f t="shared" si="25"/>
        <v/>
      </c>
      <c r="AP31" s="22" t="str">
        <f t="shared" si="26"/>
        <v/>
      </c>
      <c r="AV31" s="16">
        <v>25</v>
      </c>
      <c r="AW31" s="16" t="str">
        <f>IF(ISERROR(VLOOKUP($AV31,個人申込書!$T$5:$X$147,2,0)),"",VLOOKUP($AV31,個人申込書!$T$5:$X$147,2,0))</f>
        <v/>
      </c>
      <c r="AX31" s="16" t="str">
        <f>IF(AW31="","",VLOOKUP($AV31,個人申込書!$T$6:$Y$127,6,0))</f>
        <v/>
      </c>
      <c r="AY31" s="16" t="str">
        <f>IF(AW31="","",VLOOKUP($AV31,個人申込書!$T$6:$Y$127,5,0))</f>
        <v/>
      </c>
      <c r="AZ31" s="16">
        <v>25</v>
      </c>
      <c r="BA31" s="16">
        <f t="shared" si="38"/>
        <v>0</v>
      </c>
      <c r="BB31" s="16">
        <f t="shared" si="38"/>
        <v>0</v>
      </c>
      <c r="BC31" s="16">
        <f t="shared" si="38"/>
        <v>0</v>
      </c>
      <c r="BD31" s="16">
        <f t="shared" si="38"/>
        <v>0</v>
      </c>
      <c r="BE31" s="16">
        <f t="shared" si="38"/>
        <v>0</v>
      </c>
      <c r="BF31" s="16">
        <f t="shared" si="38"/>
        <v>0</v>
      </c>
      <c r="BG31" s="16">
        <f t="shared" si="38"/>
        <v>0</v>
      </c>
      <c r="BH31" s="16">
        <f t="shared" si="38"/>
        <v>0</v>
      </c>
      <c r="BI31" s="16">
        <f t="shared" si="38"/>
        <v>0</v>
      </c>
      <c r="BJ31" s="16">
        <f t="shared" si="38"/>
        <v>0</v>
      </c>
      <c r="BK31" s="16">
        <f t="shared" si="38"/>
        <v>0</v>
      </c>
      <c r="BL31" s="16">
        <f t="shared" si="38"/>
        <v>0</v>
      </c>
    </row>
    <row r="32" spans="1:65" ht="20.100000000000001" customHeight="1" x14ac:dyDescent="0.15">
      <c r="A32" s="19" t="str">
        <f t="shared" si="27"/>
        <v/>
      </c>
      <c r="B32" s="19" t="str">
        <f t="shared" si="0"/>
        <v/>
      </c>
      <c r="C32" s="23" t="str">
        <f t="shared" si="1"/>
        <v/>
      </c>
      <c r="D32" s="68"/>
      <c r="E32" s="69"/>
      <c r="F32" s="68"/>
      <c r="G32" s="68"/>
      <c r="H32" s="68"/>
      <c r="I32" s="68"/>
      <c r="J32" s="128" t="str">
        <f t="shared" si="28"/>
        <v/>
      </c>
      <c r="K32" s="127" t="str">
        <f t="shared" si="29"/>
        <v/>
      </c>
      <c r="L32" s="23" t="str">
        <f t="shared" si="2"/>
        <v/>
      </c>
      <c r="M32" s="23" t="str">
        <f t="shared" si="3"/>
        <v>999:99.99</v>
      </c>
      <c r="O32" s="22" t="str">
        <f t="shared" si="30"/>
        <v/>
      </c>
      <c r="P32" s="22" t="str">
        <f t="shared" si="4"/>
        <v/>
      </c>
      <c r="Q32" s="22" t="str">
        <f t="shared" si="5"/>
        <v/>
      </c>
      <c r="R32" s="22" t="str">
        <f t="shared" si="6"/>
        <v/>
      </c>
      <c r="S32" s="22">
        <f t="shared" si="7"/>
        <v>0</v>
      </c>
      <c r="T32" s="22">
        <f t="shared" si="8"/>
        <v>0</v>
      </c>
      <c r="U32" s="22">
        <f t="shared" si="9"/>
        <v>0</v>
      </c>
      <c r="V32" s="22">
        <f t="shared" si="10"/>
        <v>0</v>
      </c>
      <c r="W32" s="22">
        <f t="shared" si="11"/>
        <v>0</v>
      </c>
      <c r="X32" s="22">
        <f t="shared" si="12"/>
        <v>0</v>
      </c>
      <c r="Y32" s="22">
        <f t="shared" si="13"/>
        <v>0</v>
      </c>
      <c r="Z32" s="22">
        <f t="shared" si="14"/>
        <v>0</v>
      </c>
      <c r="AA32" s="22">
        <f t="shared" si="15"/>
        <v>0</v>
      </c>
      <c r="AB32" s="67" t="str">
        <f t="shared" si="16"/>
        <v/>
      </c>
      <c r="AC32" s="67" t="str">
        <f t="shared" si="17"/>
        <v/>
      </c>
      <c r="AD32" s="67" t="str">
        <f t="shared" si="18"/>
        <v/>
      </c>
      <c r="AE32" s="67" t="str">
        <f t="shared" si="19"/>
        <v/>
      </c>
      <c r="AF32" s="67">
        <f t="shared" si="31"/>
        <v>0</v>
      </c>
      <c r="AG32" s="67">
        <f t="shared" si="32"/>
        <v>0</v>
      </c>
      <c r="AH32" s="67">
        <f t="shared" si="33"/>
        <v>0</v>
      </c>
      <c r="AI32" s="67">
        <f t="shared" si="34"/>
        <v>0</v>
      </c>
      <c r="AJ32" s="67">
        <f t="shared" si="20"/>
        <v>0</v>
      </c>
      <c r="AK32" s="67" t="str">
        <f t="shared" si="21"/>
        <v/>
      </c>
      <c r="AL32" s="22">
        <f t="shared" si="22"/>
        <v>0</v>
      </c>
      <c r="AM32" s="22" t="str">
        <f t="shared" si="23"/>
        <v/>
      </c>
      <c r="AN32" s="22" t="str">
        <f t="shared" si="24"/>
        <v/>
      </c>
      <c r="AO32" s="22" t="str">
        <f t="shared" si="25"/>
        <v/>
      </c>
      <c r="AP32" s="22" t="str">
        <f t="shared" si="26"/>
        <v/>
      </c>
      <c r="AV32" s="16">
        <v>26</v>
      </c>
      <c r="AW32" s="16" t="str">
        <f>IF(ISERROR(VLOOKUP($AV32,個人申込書!$T$5:$X$147,2,0)),"",VLOOKUP($AV32,個人申込書!$T$5:$X$147,2,0))</f>
        <v/>
      </c>
      <c r="AX32" s="16" t="str">
        <f>IF(AW32="","",VLOOKUP($AV32,個人申込書!$T$6:$Y$127,6,0))</f>
        <v/>
      </c>
      <c r="AY32" s="16" t="str">
        <f>IF(AW32="","",VLOOKUP($AV32,個人申込書!$T$6:$Y$127,5,0))</f>
        <v/>
      </c>
      <c r="AZ32" s="16">
        <v>26</v>
      </c>
      <c r="BA32" s="16">
        <f t="shared" si="38"/>
        <v>0</v>
      </c>
      <c r="BB32" s="16">
        <f t="shared" si="38"/>
        <v>0</v>
      </c>
      <c r="BC32" s="16">
        <f t="shared" si="38"/>
        <v>0</v>
      </c>
      <c r="BD32" s="16">
        <f t="shared" si="38"/>
        <v>0</v>
      </c>
      <c r="BE32" s="16">
        <f t="shared" si="38"/>
        <v>0</v>
      </c>
      <c r="BF32" s="16">
        <f t="shared" si="38"/>
        <v>0</v>
      </c>
      <c r="BG32" s="16">
        <f t="shared" si="38"/>
        <v>0</v>
      </c>
      <c r="BH32" s="16">
        <f t="shared" si="38"/>
        <v>0</v>
      </c>
      <c r="BI32" s="16">
        <f t="shared" si="38"/>
        <v>0</v>
      </c>
      <c r="BJ32" s="16">
        <f t="shared" si="38"/>
        <v>0</v>
      </c>
      <c r="BK32" s="16">
        <f t="shared" si="38"/>
        <v>0</v>
      </c>
      <c r="BL32" s="16">
        <f t="shared" si="38"/>
        <v>0</v>
      </c>
    </row>
    <row r="33" spans="1:64" ht="20.100000000000001" customHeight="1" x14ac:dyDescent="0.15">
      <c r="A33" s="19" t="str">
        <f t="shared" si="27"/>
        <v/>
      </c>
      <c r="B33" s="19" t="str">
        <f t="shared" si="0"/>
        <v/>
      </c>
      <c r="C33" s="23" t="str">
        <f t="shared" si="1"/>
        <v/>
      </c>
      <c r="D33" s="68"/>
      <c r="E33" s="69"/>
      <c r="F33" s="68"/>
      <c r="G33" s="68"/>
      <c r="H33" s="68"/>
      <c r="I33" s="68"/>
      <c r="J33" s="128" t="str">
        <f t="shared" si="28"/>
        <v/>
      </c>
      <c r="K33" s="127" t="str">
        <f t="shared" si="29"/>
        <v/>
      </c>
      <c r="L33" s="23" t="str">
        <f t="shared" si="2"/>
        <v/>
      </c>
      <c r="M33" s="23" t="str">
        <f t="shared" si="3"/>
        <v>999:99.99</v>
      </c>
      <c r="O33" s="22" t="str">
        <f t="shared" si="30"/>
        <v/>
      </c>
      <c r="P33" s="22" t="str">
        <f t="shared" si="4"/>
        <v/>
      </c>
      <c r="Q33" s="22" t="str">
        <f t="shared" si="5"/>
        <v/>
      </c>
      <c r="R33" s="22" t="str">
        <f t="shared" si="6"/>
        <v/>
      </c>
      <c r="S33" s="22">
        <f t="shared" si="7"/>
        <v>0</v>
      </c>
      <c r="T33" s="22">
        <f t="shared" si="8"/>
        <v>0</v>
      </c>
      <c r="U33" s="22">
        <f t="shared" si="9"/>
        <v>0</v>
      </c>
      <c r="V33" s="22">
        <f t="shared" si="10"/>
        <v>0</v>
      </c>
      <c r="W33" s="22">
        <f t="shared" si="11"/>
        <v>0</v>
      </c>
      <c r="X33" s="22">
        <f t="shared" si="12"/>
        <v>0</v>
      </c>
      <c r="Y33" s="22">
        <f t="shared" si="13"/>
        <v>0</v>
      </c>
      <c r="Z33" s="22">
        <f t="shared" si="14"/>
        <v>0</v>
      </c>
      <c r="AA33" s="22">
        <f t="shared" si="15"/>
        <v>0</v>
      </c>
      <c r="AB33" s="67" t="str">
        <f t="shared" si="16"/>
        <v/>
      </c>
      <c r="AC33" s="67" t="str">
        <f t="shared" si="17"/>
        <v/>
      </c>
      <c r="AD33" s="67" t="str">
        <f t="shared" si="18"/>
        <v/>
      </c>
      <c r="AE33" s="67" t="str">
        <f t="shared" si="19"/>
        <v/>
      </c>
      <c r="AF33" s="67">
        <f t="shared" si="31"/>
        <v>0</v>
      </c>
      <c r="AG33" s="67">
        <f t="shared" si="32"/>
        <v>0</v>
      </c>
      <c r="AH33" s="67">
        <f t="shared" si="33"/>
        <v>0</v>
      </c>
      <c r="AI33" s="67">
        <f t="shared" si="34"/>
        <v>0</v>
      </c>
      <c r="AJ33" s="67">
        <f t="shared" si="20"/>
        <v>0</v>
      </c>
      <c r="AK33" s="67" t="str">
        <f t="shared" si="21"/>
        <v/>
      </c>
      <c r="AL33" s="22">
        <f t="shared" si="22"/>
        <v>0</v>
      </c>
      <c r="AM33" s="22" t="str">
        <f t="shared" si="23"/>
        <v/>
      </c>
      <c r="AN33" s="22" t="str">
        <f t="shared" si="24"/>
        <v/>
      </c>
      <c r="AO33" s="22" t="str">
        <f t="shared" si="25"/>
        <v/>
      </c>
      <c r="AP33" s="22" t="str">
        <f t="shared" si="26"/>
        <v/>
      </c>
      <c r="AV33" s="16">
        <v>27</v>
      </c>
      <c r="AW33" s="16" t="str">
        <f>IF(ISERROR(VLOOKUP($AV33,個人申込書!$T$5:$X$147,2,0)),"",VLOOKUP($AV33,個人申込書!$T$5:$X$147,2,0))</f>
        <v/>
      </c>
      <c r="AX33" s="16" t="str">
        <f>IF(AW33="","",VLOOKUP($AV33,個人申込書!$T$6:$Y$127,6,0))</f>
        <v/>
      </c>
      <c r="AY33" s="16" t="str">
        <f>IF(AW33="","",VLOOKUP($AV33,個人申込書!$T$6:$Y$127,5,0))</f>
        <v/>
      </c>
      <c r="AZ33" s="16">
        <v>27</v>
      </c>
      <c r="BA33" s="16">
        <f t="shared" si="38"/>
        <v>0</v>
      </c>
      <c r="BB33" s="16">
        <f t="shared" si="38"/>
        <v>0</v>
      </c>
      <c r="BC33" s="16">
        <f t="shared" si="38"/>
        <v>0</v>
      </c>
      <c r="BD33" s="16">
        <f t="shared" si="38"/>
        <v>0</v>
      </c>
      <c r="BE33" s="16">
        <f t="shared" si="38"/>
        <v>0</v>
      </c>
      <c r="BF33" s="16">
        <f t="shared" si="38"/>
        <v>0</v>
      </c>
      <c r="BG33" s="16">
        <f t="shared" si="38"/>
        <v>0</v>
      </c>
      <c r="BH33" s="16">
        <f t="shared" si="38"/>
        <v>0</v>
      </c>
      <c r="BI33" s="16">
        <f t="shared" si="38"/>
        <v>0</v>
      </c>
      <c r="BJ33" s="16">
        <f t="shared" si="38"/>
        <v>0</v>
      </c>
      <c r="BK33" s="16">
        <f t="shared" si="38"/>
        <v>0</v>
      </c>
      <c r="BL33" s="16">
        <f t="shared" si="38"/>
        <v>0</v>
      </c>
    </row>
    <row r="34" spans="1:64" ht="20.100000000000001" customHeight="1" x14ac:dyDescent="0.15">
      <c r="A34" s="19" t="str">
        <f t="shared" si="27"/>
        <v/>
      </c>
      <c r="B34" s="19" t="str">
        <f t="shared" si="0"/>
        <v/>
      </c>
      <c r="C34" s="23" t="str">
        <f t="shared" si="1"/>
        <v/>
      </c>
      <c r="D34" s="68"/>
      <c r="E34" s="69"/>
      <c r="F34" s="68"/>
      <c r="G34" s="68"/>
      <c r="H34" s="68"/>
      <c r="I34" s="68"/>
      <c r="J34" s="128" t="str">
        <f t="shared" si="28"/>
        <v/>
      </c>
      <c r="K34" s="127" t="str">
        <f t="shared" si="29"/>
        <v/>
      </c>
      <c r="L34" s="23" t="str">
        <f t="shared" si="2"/>
        <v/>
      </c>
      <c r="M34" s="23" t="str">
        <f t="shared" si="3"/>
        <v>999:99.99</v>
      </c>
      <c r="O34" s="22" t="str">
        <f t="shared" si="30"/>
        <v/>
      </c>
      <c r="P34" s="22" t="str">
        <f t="shared" si="4"/>
        <v/>
      </c>
      <c r="Q34" s="22" t="str">
        <f t="shared" si="5"/>
        <v/>
      </c>
      <c r="R34" s="22" t="str">
        <f t="shared" si="6"/>
        <v/>
      </c>
      <c r="S34" s="22">
        <f t="shared" si="7"/>
        <v>0</v>
      </c>
      <c r="T34" s="22">
        <f t="shared" si="8"/>
        <v>0</v>
      </c>
      <c r="U34" s="22">
        <f t="shared" si="9"/>
        <v>0</v>
      </c>
      <c r="V34" s="22">
        <f t="shared" si="10"/>
        <v>0</v>
      </c>
      <c r="W34" s="22">
        <f t="shared" si="11"/>
        <v>0</v>
      </c>
      <c r="X34" s="22">
        <f t="shared" si="12"/>
        <v>0</v>
      </c>
      <c r="Y34" s="22">
        <f t="shared" si="13"/>
        <v>0</v>
      </c>
      <c r="Z34" s="22">
        <f t="shared" si="14"/>
        <v>0</v>
      </c>
      <c r="AA34" s="22">
        <f t="shared" si="15"/>
        <v>0</v>
      </c>
      <c r="AB34" s="67" t="str">
        <f t="shared" si="16"/>
        <v/>
      </c>
      <c r="AC34" s="67" t="str">
        <f t="shared" si="17"/>
        <v/>
      </c>
      <c r="AD34" s="67" t="str">
        <f t="shared" si="18"/>
        <v/>
      </c>
      <c r="AE34" s="67" t="str">
        <f t="shared" si="19"/>
        <v/>
      </c>
      <c r="AF34" s="67">
        <f t="shared" si="31"/>
        <v>0</v>
      </c>
      <c r="AG34" s="67">
        <f t="shared" si="32"/>
        <v>0</v>
      </c>
      <c r="AH34" s="67">
        <f t="shared" si="33"/>
        <v>0</v>
      </c>
      <c r="AI34" s="67">
        <f t="shared" si="34"/>
        <v>0</v>
      </c>
      <c r="AJ34" s="67">
        <f t="shared" si="20"/>
        <v>0</v>
      </c>
      <c r="AK34" s="67" t="str">
        <f t="shared" si="21"/>
        <v/>
      </c>
      <c r="AL34" s="22">
        <f t="shared" si="22"/>
        <v>0</v>
      </c>
      <c r="AM34" s="22" t="str">
        <f t="shared" si="23"/>
        <v/>
      </c>
      <c r="AN34" s="22" t="str">
        <f t="shared" si="24"/>
        <v/>
      </c>
      <c r="AO34" s="22" t="str">
        <f t="shared" si="25"/>
        <v/>
      </c>
      <c r="AP34" s="22" t="str">
        <f t="shared" si="26"/>
        <v/>
      </c>
      <c r="AQ34" s="21"/>
      <c r="AR34" s="21"/>
      <c r="AV34" s="16">
        <v>28</v>
      </c>
      <c r="AW34" s="16" t="str">
        <f>IF(ISERROR(VLOOKUP($AV34,個人申込書!$T$5:$X$147,2,0)),"",VLOOKUP($AV34,個人申込書!$T$5:$X$147,2,0))</f>
        <v/>
      </c>
      <c r="AX34" s="16" t="str">
        <f>IF(AW34="","",VLOOKUP($AV34,個人申込書!$T$6:$Y$127,6,0))</f>
        <v/>
      </c>
      <c r="AY34" s="16" t="str">
        <f>IF(AW34="","",VLOOKUP($AV34,個人申込書!$T$6:$Y$127,5,0))</f>
        <v/>
      </c>
      <c r="AZ34" s="16">
        <v>28</v>
      </c>
      <c r="BA34" s="16">
        <f t="shared" si="38"/>
        <v>0</v>
      </c>
      <c r="BB34" s="16">
        <f t="shared" si="38"/>
        <v>0</v>
      </c>
      <c r="BC34" s="16">
        <f t="shared" si="38"/>
        <v>0</v>
      </c>
      <c r="BD34" s="16">
        <f t="shared" si="38"/>
        <v>0</v>
      </c>
      <c r="BE34" s="16">
        <f t="shared" si="38"/>
        <v>0</v>
      </c>
      <c r="BF34" s="16">
        <f t="shared" si="38"/>
        <v>0</v>
      </c>
      <c r="BG34" s="16">
        <f t="shared" si="38"/>
        <v>0</v>
      </c>
      <c r="BH34" s="16">
        <f t="shared" si="38"/>
        <v>0</v>
      </c>
      <c r="BI34" s="16">
        <f t="shared" si="38"/>
        <v>0</v>
      </c>
      <c r="BJ34" s="16">
        <f t="shared" si="38"/>
        <v>0</v>
      </c>
      <c r="BK34" s="16">
        <f t="shared" si="38"/>
        <v>0</v>
      </c>
      <c r="BL34" s="16">
        <f t="shared" si="38"/>
        <v>0</v>
      </c>
    </row>
    <row r="35" spans="1:64" ht="20.100000000000001" customHeight="1" x14ac:dyDescent="0.15">
      <c r="A35" s="19" t="str">
        <f t="shared" si="27"/>
        <v/>
      </c>
      <c r="B35" s="19" t="str">
        <f t="shared" si="0"/>
        <v/>
      </c>
      <c r="C35" s="23" t="str">
        <f t="shared" si="1"/>
        <v/>
      </c>
      <c r="D35" s="68"/>
      <c r="E35" s="69"/>
      <c r="F35" s="68"/>
      <c r="G35" s="68"/>
      <c r="H35" s="68"/>
      <c r="I35" s="68"/>
      <c r="J35" s="128" t="str">
        <f t="shared" si="28"/>
        <v/>
      </c>
      <c r="K35" s="127" t="str">
        <f t="shared" si="29"/>
        <v/>
      </c>
      <c r="L35" s="23" t="str">
        <f t="shared" si="2"/>
        <v/>
      </c>
      <c r="M35" s="23" t="str">
        <f t="shared" si="3"/>
        <v>999:99.99</v>
      </c>
      <c r="O35" s="22" t="str">
        <f t="shared" si="30"/>
        <v/>
      </c>
      <c r="P35" s="22" t="str">
        <f t="shared" si="4"/>
        <v/>
      </c>
      <c r="Q35" s="22" t="str">
        <f t="shared" si="5"/>
        <v/>
      </c>
      <c r="R35" s="22" t="str">
        <f t="shared" si="6"/>
        <v/>
      </c>
      <c r="S35" s="22">
        <f t="shared" si="7"/>
        <v>0</v>
      </c>
      <c r="T35" s="22">
        <f t="shared" si="8"/>
        <v>0</v>
      </c>
      <c r="U35" s="22">
        <f t="shared" si="9"/>
        <v>0</v>
      </c>
      <c r="V35" s="22">
        <f t="shared" si="10"/>
        <v>0</v>
      </c>
      <c r="W35" s="22">
        <f t="shared" si="11"/>
        <v>0</v>
      </c>
      <c r="X35" s="22">
        <f t="shared" si="12"/>
        <v>0</v>
      </c>
      <c r="Y35" s="22">
        <f t="shared" si="13"/>
        <v>0</v>
      </c>
      <c r="Z35" s="22">
        <f t="shared" si="14"/>
        <v>0</v>
      </c>
      <c r="AA35" s="22">
        <f t="shared" si="15"/>
        <v>0</v>
      </c>
      <c r="AB35" s="67" t="str">
        <f t="shared" si="16"/>
        <v/>
      </c>
      <c r="AC35" s="67" t="str">
        <f t="shared" si="17"/>
        <v/>
      </c>
      <c r="AD35" s="67" t="str">
        <f t="shared" si="18"/>
        <v/>
      </c>
      <c r="AE35" s="67" t="str">
        <f t="shared" si="19"/>
        <v/>
      </c>
      <c r="AF35" s="67">
        <f t="shared" si="31"/>
        <v>0</v>
      </c>
      <c r="AG35" s="67">
        <f t="shared" si="32"/>
        <v>0</v>
      </c>
      <c r="AH35" s="67">
        <f t="shared" si="33"/>
        <v>0</v>
      </c>
      <c r="AI35" s="67">
        <f t="shared" si="34"/>
        <v>0</v>
      </c>
      <c r="AJ35" s="67">
        <f t="shared" si="20"/>
        <v>0</v>
      </c>
      <c r="AK35" s="67" t="str">
        <f t="shared" si="21"/>
        <v/>
      </c>
      <c r="AL35" s="22">
        <f t="shared" si="22"/>
        <v>0</v>
      </c>
      <c r="AM35" s="22" t="str">
        <f t="shared" si="23"/>
        <v/>
      </c>
      <c r="AN35" s="22" t="str">
        <f t="shared" si="24"/>
        <v/>
      </c>
      <c r="AO35" s="22" t="str">
        <f t="shared" si="25"/>
        <v/>
      </c>
      <c r="AP35" s="22" t="str">
        <f t="shared" si="26"/>
        <v/>
      </c>
      <c r="AQ35" s="20"/>
      <c r="AR35" s="20"/>
      <c r="AV35" s="16">
        <v>29</v>
      </c>
      <c r="AW35" s="16" t="str">
        <f>IF(ISERROR(VLOOKUP($AV35,個人申込書!$T$5:$X$147,2,0)),"",VLOOKUP($AV35,個人申込書!$T$5:$X$147,2,0))</f>
        <v/>
      </c>
      <c r="AX35" s="16" t="str">
        <f>IF(AW35="","",VLOOKUP($AV35,個人申込書!$T$6:$Y$127,6,0))</f>
        <v/>
      </c>
      <c r="AY35" s="16" t="str">
        <f>IF(AW35="","",VLOOKUP($AV35,個人申込書!$T$6:$Y$127,5,0))</f>
        <v/>
      </c>
      <c r="AZ35" s="16">
        <v>29</v>
      </c>
      <c r="BA35" s="16">
        <f t="shared" si="38"/>
        <v>0</v>
      </c>
      <c r="BB35" s="16">
        <f t="shared" si="38"/>
        <v>0</v>
      </c>
      <c r="BC35" s="16">
        <f t="shared" si="38"/>
        <v>0</v>
      </c>
      <c r="BD35" s="16">
        <f t="shared" si="38"/>
        <v>0</v>
      </c>
      <c r="BE35" s="16">
        <f t="shared" si="38"/>
        <v>0</v>
      </c>
      <c r="BF35" s="16">
        <f t="shared" si="38"/>
        <v>0</v>
      </c>
      <c r="BG35" s="16">
        <f t="shared" si="38"/>
        <v>0</v>
      </c>
      <c r="BH35" s="16">
        <f t="shared" si="38"/>
        <v>0</v>
      </c>
      <c r="BI35" s="16">
        <f t="shared" si="38"/>
        <v>0</v>
      </c>
      <c r="BJ35" s="16">
        <f t="shared" si="38"/>
        <v>0</v>
      </c>
      <c r="BK35" s="16">
        <f t="shared" si="38"/>
        <v>0</v>
      </c>
      <c r="BL35" s="16">
        <f t="shared" si="38"/>
        <v>0</v>
      </c>
    </row>
    <row r="36" spans="1:64" s="21" customFormat="1" ht="20.100000000000001" customHeight="1" x14ac:dyDescent="0.15">
      <c r="A36" s="19" t="str">
        <f t="shared" si="27"/>
        <v/>
      </c>
      <c r="B36" s="19" t="str">
        <f t="shared" si="0"/>
        <v/>
      </c>
      <c r="C36" s="23" t="str">
        <f t="shared" si="1"/>
        <v/>
      </c>
      <c r="D36" s="68"/>
      <c r="E36" s="69"/>
      <c r="F36" s="68"/>
      <c r="G36" s="68"/>
      <c r="H36" s="68"/>
      <c r="I36" s="68"/>
      <c r="J36" s="128" t="str">
        <f t="shared" si="28"/>
        <v/>
      </c>
      <c r="K36" s="127" t="str">
        <f t="shared" si="29"/>
        <v/>
      </c>
      <c r="L36" s="23" t="str">
        <f t="shared" si="2"/>
        <v/>
      </c>
      <c r="M36" s="23" t="str">
        <f t="shared" si="3"/>
        <v>999:99.99</v>
      </c>
      <c r="O36" s="22" t="str">
        <f t="shared" si="30"/>
        <v/>
      </c>
      <c r="P36" s="22" t="str">
        <f t="shared" si="4"/>
        <v/>
      </c>
      <c r="Q36" s="22" t="str">
        <f t="shared" si="5"/>
        <v/>
      </c>
      <c r="R36" s="22" t="str">
        <f t="shared" si="6"/>
        <v/>
      </c>
      <c r="S36" s="22">
        <f t="shared" si="7"/>
        <v>0</v>
      </c>
      <c r="T36" s="22">
        <f t="shared" si="8"/>
        <v>0</v>
      </c>
      <c r="U36" s="22">
        <f t="shared" si="9"/>
        <v>0</v>
      </c>
      <c r="V36" s="22">
        <f t="shared" si="10"/>
        <v>0</v>
      </c>
      <c r="W36" s="22">
        <f t="shared" si="11"/>
        <v>0</v>
      </c>
      <c r="X36" s="22">
        <f t="shared" si="12"/>
        <v>0</v>
      </c>
      <c r="Y36" s="22">
        <f t="shared" si="13"/>
        <v>0</v>
      </c>
      <c r="Z36" s="22">
        <f t="shared" si="14"/>
        <v>0</v>
      </c>
      <c r="AA36" s="22">
        <f t="shared" si="15"/>
        <v>0</v>
      </c>
      <c r="AB36" s="67" t="str">
        <f t="shared" si="16"/>
        <v/>
      </c>
      <c r="AC36" s="67" t="str">
        <f t="shared" si="17"/>
        <v/>
      </c>
      <c r="AD36" s="67" t="str">
        <f t="shared" si="18"/>
        <v/>
      </c>
      <c r="AE36" s="67" t="str">
        <f t="shared" si="19"/>
        <v/>
      </c>
      <c r="AF36" s="67">
        <f t="shared" si="31"/>
        <v>0</v>
      </c>
      <c r="AG36" s="67">
        <f t="shared" si="32"/>
        <v>0</v>
      </c>
      <c r="AH36" s="67">
        <f t="shared" si="33"/>
        <v>0</v>
      </c>
      <c r="AI36" s="67">
        <f t="shared" si="34"/>
        <v>0</v>
      </c>
      <c r="AJ36" s="67">
        <f t="shared" si="20"/>
        <v>0</v>
      </c>
      <c r="AK36" s="67" t="str">
        <f t="shared" si="21"/>
        <v/>
      </c>
      <c r="AL36" s="22">
        <f t="shared" si="22"/>
        <v>0</v>
      </c>
      <c r="AM36" s="22" t="str">
        <f t="shared" si="23"/>
        <v/>
      </c>
      <c r="AN36" s="22" t="str">
        <f t="shared" si="24"/>
        <v/>
      </c>
      <c r="AO36" s="22" t="str">
        <f t="shared" si="25"/>
        <v/>
      </c>
      <c r="AP36" s="22" t="str">
        <f t="shared" si="26"/>
        <v/>
      </c>
      <c r="AQ36" s="16"/>
      <c r="AR36" s="16"/>
      <c r="AV36" s="16">
        <v>30</v>
      </c>
      <c r="AW36" s="16" t="str">
        <f>IF(ISERROR(VLOOKUP($AV36,個人申込書!$T$5:$X$147,2,0)),"",VLOOKUP($AV36,個人申込書!$T$5:$X$147,2,0))</f>
        <v/>
      </c>
      <c r="AX36" s="16" t="str">
        <f>IF(AW36="","",VLOOKUP($AV36,個人申込書!$T$6:$Y$127,6,0))</f>
        <v/>
      </c>
      <c r="AY36" s="16" t="str">
        <f>IF(AW36="","",VLOOKUP($AV36,個人申込書!$T$6:$Y$127,5,0))</f>
        <v/>
      </c>
      <c r="AZ36" s="16">
        <v>30</v>
      </c>
      <c r="BA36" s="16">
        <f t="shared" si="38"/>
        <v>0</v>
      </c>
      <c r="BB36" s="16">
        <f t="shared" si="38"/>
        <v>0</v>
      </c>
      <c r="BC36" s="16">
        <f t="shared" si="38"/>
        <v>0</v>
      </c>
      <c r="BD36" s="16">
        <f t="shared" si="38"/>
        <v>0</v>
      </c>
      <c r="BE36" s="16">
        <f t="shared" si="38"/>
        <v>0</v>
      </c>
      <c r="BF36" s="16">
        <f t="shared" si="38"/>
        <v>0</v>
      </c>
      <c r="BG36" s="16">
        <f t="shared" si="38"/>
        <v>0</v>
      </c>
      <c r="BH36" s="16">
        <f t="shared" si="38"/>
        <v>0</v>
      </c>
      <c r="BI36" s="16">
        <f t="shared" si="38"/>
        <v>0</v>
      </c>
      <c r="BJ36" s="16">
        <f t="shared" si="38"/>
        <v>0</v>
      </c>
      <c r="BK36" s="16">
        <f t="shared" si="38"/>
        <v>0</v>
      </c>
      <c r="BL36" s="16">
        <f t="shared" si="38"/>
        <v>0</v>
      </c>
    </row>
    <row r="37" spans="1:64" s="20" customFormat="1" ht="20.100000000000001" customHeight="1" x14ac:dyDescent="0.15">
      <c r="A37" s="19" t="str">
        <f t="shared" si="27"/>
        <v/>
      </c>
      <c r="B37" s="19" t="str">
        <f t="shared" si="0"/>
        <v/>
      </c>
      <c r="C37" s="23" t="str">
        <f t="shared" si="1"/>
        <v/>
      </c>
      <c r="D37" s="68"/>
      <c r="E37" s="69"/>
      <c r="F37" s="68"/>
      <c r="G37" s="68"/>
      <c r="H37" s="68"/>
      <c r="I37" s="68"/>
      <c r="J37" s="128" t="str">
        <f t="shared" si="28"/>
        <v/>
      </c>
      <c r="K37" s="127" t="str">
        <f t="shared" si="29"/>
        <v/>
      </c>
      <c r="L37" s="23" t="str">
        <f t="shared" si="2"/>
        <v/>
      </c>
      <c r="M37" s="23" t="str">
        <f t="shared" si="3"/>
        <v>999:99.99</v>
      </c>
      <c r="O37" s="22" t="str">
        <f t="shared" si="30"/>
        <v/>
      </c>
      <c r="P37" s="22" t="str">
        <f t="shared" si="4"/>
        <v/>
      </c>
      <c r="Q37" s="22" t="str">
        <f t="shared" si="5"/>
        <v/>
      </c>
      <c r="R37" s="22" t="str">
        <f t="shared" si="6"/>
        <v/>
      </c>
      <c r="S37" s="22">
        <f t="shared" si="7"/>
        <v>0</v>
      </c>
      <c r="T37" s="22">
        <f t="shared" si="8"/>
        <v>0</v>
      </c>
      <c r="U37" s="22">
        <f t="shared" si="9"/>
        <v>0</v>
      </c>
      <c r="V37" s="22">
        <f t="shared" si="10"/>
        <v>0</v>
      </c>
      <c r="W37" s="22">
        <f t="shared" si="11"/>
        <v>0</v>
      </c>
      <c r="X37" s="22">
        <f t="shared" si="12"/>
        <v>0</v>
      </c>
      <c r="Y37" s="22">
        <f t="shared" si="13"/>
        <v>0</v>
      </c>
      <c r="Z37" s="22">
        <f t="shared" si="14"/>
        <v>0</v>
      </c>
      <c r="AA37" s="22">
        <f t="shared" si="15"/>
        <v>0</v>
      </c>
      <c r="AB37" s="67" t="str">
        <f t="shared" si="16"/>
        <v/>
      </c>
      <c r="AC37" s="67" t="str">
        <f t="shared" si="17"/>
        <v/>
      </c>
      <c r="AD37" s="67" t="str">
        <f t="shared" si="18"/>
        <v/>
      </c>
      <c r="AE37" s="67" t="str">
        <f t="shared" si="19"/>
        <v/>
      </c>
      <c r="AF37" s="67">
        <f t="shared" si="31"/>
        <v>0</v>
      </c>
      <c r="AG37" s="67">
        <f t="shared" si="32"/>
        <v>0</v>
      </c>
      <c r="AH37" s="67">
        <f t="shared" si="33"/>
        <v>0</v>
      </c>
      <c r="AI37" s="67">
        <f t="shared" si="34"/>
        <v>0</v>
      </c>
      <c r="AJ37" s="67">
        <f t="shared" si="20"/>
        <v>0</v>
      </c>
      <c r="AK37" s="67" t="str">
        <f t="shared" si="21"/>
        <v/>
      </c>
      <c r="AL37" s="22">
        <f t="shared" si="22"/>
        <v>0</v>
      </c>
      <c r="AM37" s="22" t="str">
        <f t="shared" si="23"/>
        <v/>
      </c>
      <c r="AN37" s="22" t="str">
        <f t="shared" si="24"/>
        <v/>
      </c>
      <c r="AO37" s="22" t="str">
        <f t="shared" si="25"/>
        <v/>
      </c>
      <c r="AP37" s="22" t="str">
        <f t="shared" si="26"/>
        <v/>
      </c>
      <c r="AQ37" s="16"/>
      <c r="AR37" s="16"/>
      <c r="AV37" s="16">
        <v>31</v>
      </c>
      <c r="AW37" s="16" t="str">
        <f>IF(ISERROR(VLOOKUP($AV37,個人申込書!$T$5:$X$147,2,0)),"",VLOOKUP($AV37,個人申込書!$T$5:$X$147,2,0))</f>
        <v/>
      </c>
      <c r="AX37" s="16" t="str">
        <f>IF(AW37="","",VLOOKUP($AV37,個人申込書!$T$6:$Y$127,6,0))</f>
        <v/>
      </c>
      <c r="AY37" s="16" t="str">
        <f>IF(AW37="","",VLOOKUP($AV37,個人申込書!$T$6:$Y$127,5,0))</f>
        <v/>
      </c>
      <c r="AZ37" s="16">
        <v>31</v>
      </c>
      <c r="BA37" s="16">
        <f t="shared" ref="BA37:BL46" si="39">COUNTIF($AB$6:$AE$65,BA$5&amp;$AW37)</f>
        <v>0</v>
      </c>
      <c r="BB37" s="16">
        <f t="shared" si="39"/>
        <v>0</v>
      </c>
      <c r="BC37" s="16">
        <f t="shared" si="39"/>
        <v>0</v>
      </c>
      <c r="BD37" s="16">
        <f t="shared" si="39"/>
        <v>0</v>
      </c>
      <c r="BE37" s="16">
        <f t="shared" si="39"/>
        <v>0</v>
      </c>
      <c r="BF37" s="16">
        <f t="shared" si="39"/>
        <v>0</v>
      </c>
      <c r="BG37" s="16">
        <f t="shared" si="39"/>
        <v>0</v>
      </c>
      <c r="BH37" s="16">
        <f t="shared" si="39"/>
        <v>0</v>
      </c>
      <c r="BI37" s="16">
        <f t="shared" si="39"/>
        <v>0</v>
      </c>
      <c r="BJ37" s="16">
        <f t="shared" si="39"/>
        <v>0</v>
      </c>
      <c r="BK37" s="16">
        <f t="shared" si="39"/>
        <v>0</v>
      </c>
      <c r="BL37" s="16">
        <f t="shared" si="39"/>
        <v>0</v>
      </c>
    </row>
    <row r="38" spans="1:64" ht="20.100000000000001" customHeight="1" x14ac:dyDescent="0.15">
      <c r="A38" s="19" t="str">
        <f t="shared" si="27"/>
        <v/>
      </c>
      <c r="B38" s="19" t="str">
        <f t="shared" ref="B38:B65" si="40">IF(D38="","",IF(W38=0,"男子",IF(W38=5,"女子",IF(W38=9,"混合","？？"))))</f>
        <v/>
      </c>
      <c r="C38" s="23" t="str">
        <f t="shared" ref="C38:C65" si="41">IF(L38="","",IF(L38&lt;120,119,FLOOR(L38,40)))</f>
        <v/>
      </c>
      <c r="D38" s="68"/>
      <c r="E38" s="69"/>
      <c r="F38" s="68"/>
      <c r="G38" s="68"/>
      <c r="H38" s="68"/>
      <c r="I38" s="68"/>
      <c r="J38" s="128" t="str">
        <f t="shared" si="28"/>
        <v/>
      </c>
      <c r="K38" s="127" t="str">
        <f t="shared" si="29"/>
        <v/>
      </c>
      <c r="L38" s="23" t="str">
        <f t="shared" ref="L38:L65" si="42">IF(D38="","",SUM(X38:AA38))</f>
        <v/>
      </c>
      <c r="M38" s="23" t="str">
        <f t="shared" ref="M38:M65" si="43">IF(E38="","999:99.99"," "&amp;LEFT(RIGHT("        "&amp;TEXT(E38,"0.00"),7),2)&amp;":"&amp;RIGHT(TEXT(E38,"0.00"),5))</f>
        <v>999:99.99</v>
      </c>
      <c r="O38" s="22" t="str">
        <f t="shared" si="30"/>
        <v/>
      </c>
      <c r="P38" s="22" t="str">
        <f t="shared" ref="P38:P65" si="44">IF($D38="","",VLOOKUP($B38&amp;$D38,$AR$14:$AT$25,3,0))</f>
        <v/>
      </c>
      <c r="Q38" s="22" t="str">
        <f t="shared" ref="Q38:Q65" si="45">IF($D38="","",VLOOKUP($D38,$AR$7:$AT$10,2,0))</f>
        <v/>
      </c>
      <c r="R38" s="22" t="str">
        <f t="shared" ref="R38:R65" si="46">IF($D38="","",VLOOKUP($D38,$AR$7:$AT$10,3,0))</f>
        <v/>
      </c>
      <c r="S38" s="22">
        <f t="shared" ref="S38:S65" si="47">IF(F38="",0,VLOOKUP(F38,$AW$7:$AY$106,3,0))</f>
        <v>0</v>
      </c>
      <c r="T38" s="22">
        <f t="shared" ref="T38:T65" si="48">IF(G38="",0,VLOOKUP(G38,$AW$7:$AY$106,3,0))</f>
        <v>0</v>
      </c>
      <c r="U38" s="22">
        <f t="shared" ref="U38:U65" si="49">IF(H38="",0,VLOOKUP(H38,$AW$7:$AY$106,3,0))</f>
        <v>0</v>
      </c>
      <c r="V38" s="22">
        <f t="shared" ref="V38:V65" si="50">IF(I38="",0,VLOOKUP(I38,$AW$7:$AY$106,3,0))</f>
        <v>0</v>
      </c>
      <c r="W38" s="22">
        <f t="shared" ref="W38:W65" si="51">IF(SUM(S38:V38)=0,0,IF(SUM(S38:V38)=20,5,IF(SUM(S38:V38)=10,9,3)))</f>
        <v>0</v>
      </c>
      <c r="X38" s="22">
        <f t="shared" ref="X38:X65" si="52">IF($F38="",0,VLOOKUP($F38,$AW$7:$AY$106,2,0))</f>
        <v>0</v>
      </c>
      <c r="Y38" s="22">
        <f t="shared" ref="Y38:Y65" si="53">IF($G38="",0,VLOOKUP($G38,$AW$7:$AY$106,2,0))</f>
        <v>0</v>
      </c>
      <c r="Z38" s="22">
        <f t="shared" ref="Z38:Z65" si="54">IF($H38="",0,VLOOKUP($H38,$AW$7:$AY$106,2,0))</f>
        <v>0</v>
      </c>
      <c r="AA38" s="22">
        <f t="shared" ref="AA38:AA65" si="55">IF($I38="",0,VLOOKUP($I38,$AW$7:$AY$106,2,0))</f>
        <v>0</v>
      </c>
      <c r="AB38" s="67" t="str">
        <f t="shared" ref="AB38:AB65" si="56">IF(F38="","",$O38&amp;F38)</f>
        <v/>
      </c>
      <c r="AC38" s="67" t="str">
        <f t="shared" ref="AC38:AC65" si="57">IF(G38="","",$O38&amp;G38)</f>
        <v/>
      </c>
      <c r="AD38" s="67" t="str">
        <f t="shared" ref="AD38:AD65" si="58">IF(H38="","",$O38&amp;H38)</f>
        <v/>
      </c>
      <c r="AE38" s="67" t="str">
        <f t="shared" ref="AE38:AE65" si="59">IF(I38="","",$O38&amp;I38)</f>
        <v/>
      </c>
      <c r="AF38" s="67">
        <f t="shared" si="31"/>
        <v>0</v>
      </c>
      <c r="AG38" s="67">
        <f t="shared" si="32"/>
        <v>0</v>
      </c>
      <c r="AH38" s="67">
        <f t="shared" si="33"/>
        <v>0</v>
      </c>
      <c r="AI38" s="67">
        <f t="shared" si="34"/>
        <v>0</v>
      </c>
      <c r="AJ38" s="67">
        <f t="shared" ref="AJ38:AJ65" si="60">IF(OR(AF38&gt;1,AG38&gt;1,AH38&gt;1,AI38&gt;1),1,0)</f>
        <v>0</v>
      </c>
      <c r="AK38" s="67" t="str">
        <f t="shared" ref="AK38:AK65" si="61">IF(D38="","",TEXT(O38,"00")&amp;C38)</f>
        <v/>
      </c>
      <c r="AL38" s="22">
        <f t="shared" ref="AL38:AL65" si="62">IF(AK38="",0,COUNTIF($AK$6:$AK$65,AK38))</f>
        <v>0</v>
      </c>
      <c r="AM38" s="22" t="str">
        <f t="shared" ref="AM38:AM65" si="63">IF(F38="","",VLOOKUP(F38,$AW$7:$AZ$126,4,0))</f>
        <v/>
      </c>
      <c r="AN38" s="22" t="str">
        <f t="shared" ref="AN38:AN65" si="64">IF(G38="","",VLOOKUP(G38,$AW$7:$AZ$126,4,0))</f>
        <v/>
      </c>
      <c r="AO38" s="22" t="str">
        <f t="shared" ref="AO38:AO65" si="65">IF(H38="","",VLOOKUP(H38,$AW$7:$AZ$126,4,0))</f>
        <v/>
      </c>
      <c r="AP38" s="22" t="str">
        <f t="shared" ref="AP38:AP65" si="66">IF(I38="","",VLOOKUP(I38,$AW$7:$AZ$126,4,0))</f>
        <v/>
      </c>
      <c r="AV38" s="16">
        <v>32</v>
      </c>
      <c r="AW38" s="16" t="str">
        <f>IF(ISERROR(VLOOKUP($AV38,個人申込書!$T$5:$X$147,2,0)),"",VLOOKUP($AV38,個人申込書!$T$5:$X$147,2,0))</f>
        <v/>
      </c>
      <c r="AX38" s="16" t="str">
        <f>IF(AW38="","",VLOOKUP($AV38,個人申込書!$T$6:$Y$127,6,0))</f>
        <v/>
      </c>
      <c r="AY38" s="16" t="str">
        <f>IF(AW38="","",VLOOKUP($AV38,個人申込書!$T$6:$Y$127,5,0))</f>
        <v/>
      </c>
      <c r="AZ38" s="16">
        <v>32</v>
      </c>
      <c r="BA38" s="16">
        <f t="shared" si="39"/>
        <v>0</v>
      </c>
      <c r="BB38" s="16">
        <f t="shared" si="39"/>
        <v>0</v>
      </c>
      <c r="BC38" s="16">
        <f t="shared" si="39"/>
        <v>0</v>
      </c>
      <c r="BD38" s="16">
        <f t="shared" si="39"/>
        <v>0</v>
      </c>
      <c r="BE38" s="16">
        <f t="shared" si="39"/>
        <v>0</v>
      </c>
      <c r="BF38" s="16">
        <f t="shared" si="39"/>
        <v>0</v>
      </c>
      <c r="BG38" s="16">
        <f t="shared" si="39"/>
        <v>0</v>
      </c>
      <c r="BH38" s="16">
        <f t="shared" si="39"/>
        <v>0</v>
      </c>
      <c r="BI38" s="16">
        <f t="shared" si="39"/>
        <v>0</v>
      </c>
      <c r="BJ38" s="16">
        <f t="shared" si="39"/>
        <v>0</v>
      </c>
      <c r="BK38" s="16">
        <f t="shared" si="39"/>
        <v>0</v>
      </c>
      <c r="BL38" s="16">
        <f t="shared" si="39"/>
        <v>0</v>
      </c>
    </row>
    <row r="39" spans="1:64" ht="20.100000000000001" customHeight="1" x14ac:dyDescent="0.15">
      <c r="A39" s="19" t="str">
        <f t="shared" ref="A39:A65" si="67">IF(F39="","",A38+1)</f>
        <v/>
      </c>
      <c r="B39" s="19" t="str">
        <f t="shared" si="40"/>
        <v/>
      </c>
      <c r="C39" s="23" t="str">
        <f t="shared" si="41"/>
        <v/>
      </c>
      <c r="D39" s="68"/>
      <c r="E39" s="69"/>
      <c r="F39" s="68"/>
      <c r="G39" s="68"/>
      <c r="H39" s="68"/>
      <c r="I39" s="68"/>
      <c r="J39" s="128" t="str">
        <f t="shared" si="28"/>
        <v/>
      </c>
      <c r="K39" s="127" t="str">
        <f t="shared" si="29"/>
        <v/>
      </c>
      <c r="L39" s="23" t="str">
        <f t="shared" si="42"/>
        <v/>
      </c>
      <c r="M39" s="23" t="str">
        <f t="shared" si="43"/>
        <v>999:99.99</v>
      </c>
      <c r="O39" s="22" t="str">
        <f t="shared" ref="O39:O65" si="68">IF(D39="","",VLOOKUP(B39&amp;D39,$AR$14:$AS$25,2,0))</f>
        <v/>
      </c>
      <c r="P39" s="22" t="str">
        <f t="shared" si="44"/>
        <v/>
      </c>
      <c r="Q39" s="22" t="str">
        <f t="shared" si="45"/>
        <v/>
      </c>
      <c r="R39" s="22" t="str">
        <f t="shared" si="46"/>
        <v/>
      </c>
      <c r="S39" s="22">
        <f t="shared" si="47"/>
        <v>0</v>
      </c>
      <c r="T39" s="22">
        <f t="shared" si="48"/>
        <v>0</v>
      </c>
      <c r="U39" s="22">
        <f t="shared" si="49"/>
        <v>0</v>
      </c>
      <c r="V39" s="22">
        <f t="shared" si="50"/>
        <v>0</v>
      </c>
      <c r="W39" s="22">
        <f t="shared" si="51"/>
        <v>0</v>
      </c>
      <c r="X39" s="22">
        <f t="shared" si="52"/>
        <v>0</v>
      </c>
      <c r="Y39" s="22">
        <f t="shared" si="53"/>
        <v>0</v>
      </c>
      <c r="Z39" s="22">
        <f t="shared" si="54"/>
        <v>0</v>
      </c>
      <c r="AA39" s="22">
        <f t="shared" si="55"/>
        <v>0</v>
      </c>
      <c r="AB39" s="67" t="str">
        <f t="shared" si="56"/>
        <v/>
      </c>
      <c r="AC39" s="67" t="str">
        <f t="shared" si="57"/>
        <v/>
      </c>
      <c r="AD39" s="67" t="str">
        <f t="shared" si="58"/>
        <v/>
      </c>
      <c r="AE39" s="67" t="str">
        <f t="shared" si="59"/>
        <v/>
      </c>
      <c r="AF39" s="67">
        <f t="shared" si="31"/>
        <v>0</v>
      </c>
      <c r="AG39" s="67">
        <f t="shared" si="32"/>
        <v>0</v>
      </c>
      <c r="AH39" s="67">
        <f t="shared" si="33"/>
        <v>0</v>
      </c>
      <c r="AI39" s="67">
        <f t="shared" si="34"/>
        <v>0</v>
      </c>
      <c r="AJ39" s="67">
        <f t="shared" si="60"/>
        <v>0</v>
      </c>
      <c r="AK39" s="67" t="str">
        <f t="shared" si="61"/>
        <v/>
      </c>
      <c r="AL39" s="22">
        <f t="shared" si="62"/>
        <v>0</v>
      </c>
      <c r="AM39" s="22" t="str">
        <f t="shared" si="63"/>
        <v/>
      </c>
      <c r="AN39" s="22" t="str">
        <f t="shared" si="64"/>
        <v/>
      </c>
      <c r="AO39" s="22" t="str">
        <f t="shared" si="65"/>
        <v/>
      </c>
      <c r="AP39" s="22" t="str">
        <f t="shared" si="66"/>
        <v/>
      </c>
      <c r="AV39" s="16">
        <v>33</v>
      </c>
      <c r="AW39" s="16" t="str">
        <f>IF(ISERROR(VLOOKUP($AV39,個人申込書!$T$5:$X$147,2,0)),"",VLOOKUP($AV39,個人申込書!$T$5:$X$147,2,0))</f>
        <v/>
      </c>
      <c r="AX39" s="16" t="str">
        <f>IF(AW39="","",VLOOKUP($AV39,個人申込書!$T$6:$Y$127,6,0))</f>
        <v/>
      </c>
      <c r="AY39" s="16" t="str">
        <f>IF(AW39="","",VLOOKUP($AV39,個人申込書!$T$6:$Y$127,5,0))</f>
        <v/>
      </c>
      <c r="AZ39" s="16">
        <v>33</v>
      </c>
      <c r="BA39" s="16">
        <f t="shared" si="39"/>
        <v>0</v>
      </c>
      <c r="BB39" s="16">
        <f t="shared" si="39"/>
        <v>0</v>
      </c>
      <c r="BC39" s="16">
        <f t="shared" si="39"/>
        <v>0</v>
      </c>
      <c r="BD39" s="16">
        <f t="shared" si="39"/>
        <v>0</v>
      </c>
      <c r="BE39" s="16">
        <f t="shared" si="39"/>
        <v>0</v>
      </c>
      <c r="BF39" s="16">
        <f t="shared" si="39"/>
        <v>0</v>
      </c>
      <c r="BG39" s="16">
        <f t="shared" si="39"/>
        <v>0</v>
      </c>
      <c r="BH39" s="16">
        <f t="shared" si="39"/>
        <v>0</v>
      </c>
      <c r="BI39" s="16">
        <f t="shared" si="39"/>
        <v>0</v>
      </c>
      <c r="BJ39" s="16">
        <f t="shared" si="39"/>
        <v>0</v>
      </c>
      <c r="BK39" s="16">
        <f t="shared" si="39"/>
        <v>0</v>
      </c>
      <c r="BL39" s="16">
        <f t="shared" si="39"/>
        <v>0</v>
      </c>
    </row>
    <row r="40" spans="1:64" ht="20.100000000000001" customHeight="1" x14ac:dyDescent="0.15">
      <c r="A40" s="19" t="str">
        <f t="shared" si="67"/>
        <v/>
      </c>
      <c r="B40" s="19" t="str">
        <f t="shared" si="40"/>
        <v/>
      </c>
      <c r="C40" s="23" t="str">
        <f t="shared" si="41"/>
        <v/>
      </c>
      <c r="D40" s="68"/>
      <c r="E40" s="69"/>
      <c r="F40" s="68"/>
      <c r="G40" s="68"/>
      <c r="H40" s="68"/>
      <c r="I40" s="68"/>
      <c r="J40" s="128" t="str">
        <f t="shared" si="28"/>
        <v/>
      </c>
      <c r="K40" s="127" t="str">
        <f t="shared" si="29"/>
        <v/>
      </c>
      <c r="L40" s="23" t="str">
        <f t="shared" si="42"/>
        <v/>
      </c>
      <c r="M40" s="23" t="str">
        <f t="shared" si="43"/>
        <v>999:99.99</v>
      </c>
      <c r="O40" s="22" t="str">
        <f t="shared" si="68"/>
        <v/>
      </c>
      <c r="P40" s="22" t="str">
        <f t="shared" si="44"/>
        <v/>
      </c>
      <c r="Q40" s="22" t="str">
        <f t="shared" si="45"/>
        <v/>
      </c>
      <c r="R40" s="22" t="str">
        <f t="shared" si="46"/>
        <v/>
      </c>
      <c r="S40" s="22">
        <f t="shared" si="47"/>
        <v>0</v>
      </c>
      <c r="T40" s="22">
        <f t="shared" si="48"/>
        <v>0</v>
      </c>
      <c r="U40" s="22">
        <f t="shared" si="49"/>
        <v>0</v>
      </c>
      <c r="V40" s="22">
        <f t="shared" si="50"/>
        <v>0</v>
      </c>
      <c r="W40" s="22">
        <f t="shared" si="51"/>
        <v>0</v>
      </c>
      <c r="X40" s="22">
        <f t="shared" si="52"/>
        <v>0</v>
      </c>
      <c r="Y40" s="22">
        <f t="shared" si="53"/>
        <v>0</v>
      </c>
      <c r="Z40" s="22">
        <f t="shared" si="54"/>
        <v>0</v>
      </c>
      <c r="AA40" s="22">
        <f t="shared" si="55"/>
        <v>0</v>
      </c>
      <c r="AB40" s="67" t="str">
        <f t="shared" si="56"/>
        <v/>
      </c>
      <c r="AC40" s="67" t="str">
        <f t="shared" si="57"/>
        <v/>
      </c>
      <c r="AD40" s="67" t="str">
        <f t="shared" si="58"/>
        <v/>
      </c>
      <c r="AE40" s="67" t="str">
        <f t="shared" si="59"/>
        <v/>
      </c>
      <c r="AF40" s="67">
        <f t="shared" si="31"/>
        <v>0</v>
      </c>
      <c r="AG40" s="67">
        <f t="shared" si="32"/>
        <v>0</v>
      </c>
      <c r="AH40" s="67">
        <f t="shared" si="33"/>
        <v>0</v>
      </c>
      <c r="AI40" s="67">
        <f t="shared" si="34"/>
        <v>0</v>
      </c>
      <c r="AJ40" s="67">
        <f t="shared" si="60"/>
        <v>0</v>
      </c>
      <c r="AK40" s="67" t="str">
        <f t="shared" si="61"/>
        <v/>
      </c>
      <c r="AL40" s="22">
        <f t="shared" si="62"/>
        <v>0</v>
      </c>
      <c r="AM40" s="22" t="str">
        <f t="shared" si="63"/>
        <v/>
      </c>
      <c r="AN40" s="22" t="str">
        <f t="shared" si="64"/>
        <v/>
      </c>
      <c r="AO40" s="22" t="str">
        <f t="shared" si="65"/>
        <v/>
      </c>
      <c r="AP40" s="22" t="str">
        <f t="shared" si="66"/>
        <v/>
      </c>
      <c r="AV40" s="16">
        <v>34</v>
      </c>
      <c r="AW40" s="16" t="str">
        <f>IF(ISERROR(VLOOKUP($AV40,個人申込書!$T$5:$X$147,2,0)),"",VLOOKUP($AV40,個人申込書!$T$5:$X$147,2,0))</f>
        <v/>
      </c>
      <c r="AX40" s="16" t="str">
        <f>IF(AW40="","",VLOOKUP($AV40,個人申込書!$T$6:$Y$127,6,0))</f>
        <v/>
      </c>
      <c r="AY40" s="16" t="str">
        <f>IF(AW40="","",VLOOKUP($AV40,個人申込書!$T$6:$Y$127,5,0))</f>
        <v/>
      </c>
      <c r="AZ40" s="16">
        <v>34</v>
      </c>
      <c r="BA40" s="16">
        <f t="shared" si="39"/>
        <v>0</v>
      </c>
      <c r="BB40" s="16">
        <f t="shared" si="39"/>
        <v>0</v>
      </c>
      <c r="BC40" s="16">
        <f t="shared" si="39"/>
        <v>0</v>
      </c>
      <c r="BD40" s="16">
        <f t="shared" si="39"/>
        <v>0</v>
      </c>
      <c r="BE40" s="16">
        <f t="shared" si="39"/>
        <v>0</v>
      </c>
      <c r="BF40" s="16">
        <f t="shared" si="39"/>
        <v>0</v>
      </c>
      <c r="BG40" s="16">
        <f t="shared" si="39"/>
        <v>0</v>
      </c>
      <c r="BH40" s="16">
        <f t="shared" si="39"/>
        <v>0</v>
      </c>
      <c r="BI40" s="16">
        <f t="shared" si="39"/>
        <v>0</v>
      </c>
      <c r="BJ40" s="16">
        <f t="shared" si="39"/>
        <v>0</v>
      </c>
      <c r="BK40" s="16">
        <f t="shared" si="39"/>
        <v>0</v>
      </c>
      <c r="BL40" s="16">
        <f t="shared" si="39"/>
        <v>0</v>
      </c>
    </row>
    <row r="41" spans="1:64" ht="20.100000000000001" customHeight="1" x14ac:dyDescent="0.15">
      <c r="A41" s="19" t="str">
        <f t="shared" si="67"/>
        <v/>
      </c>
      <c r="B41" s="19" t="str">
        <f t="shared" si="40"/>
        <v/>
      </c>
      <c r="C41" s="23" t="str">
        <f t="shared" si="41"/>
        <v/>
      </c>
      <c r="D41" s="68"/>
      <c r="E41" s="69"/>
      <c r="F41" s="68"/>
      <c r="G41" s="68"/>
      <c r="H41" s="68"/>
      <c r="I41" s="68"/>
      <c r="J41" s="128" t="str">
        <f t="shared" si="28"/>
        <v/>
      </c>
      <c r="K41" s="127" t="str">
        <f t="shared" si="29"/>
        <v/>
      </c>
      <c r="L41" s="23" t="str">
        <f t="shared" si="42"/>
        <v/>
      </c>
      <c r="M41" s="23" t="str">
        <f t="shared" si="43"/>
        <v>999:99.99</v>
      </c>
      <c r="O41" s="22" t="str">
        <f t="shared" si="68"/>
        <v/>
      </c>
      <c r="P41" s="22" t="str">
        <f t="shared" si="44"/>
        <v/>
      </c>
      <c r="Q41" s="22" t="str">
        <f t="shared" si="45"/>
        <v/>
      </c>
      <c r="R41" s="22" t="str">
        <f t="shared" si="46"/>
        <v/>
      </c>
      <c r="S41" s="22">
        <f t="shared" si="47"/>
        <v>0</v>
      </c>
      <c r="T41" s="22">
        <f t="shared" si="48"/>
        <v>0</v>
      </c>
      <c r="U41" s="22">
        <f t="shared" si="49"/>
        <v>0</v>
      </c>
      <c r="V41" s="22">
        <f t="shared" si="50"/>
        <v>0</v>
      </c>
      <c r="W41" s="22">
        <f t="shared" si="51"/>
        <v>0</v>
      </c>
      <c r="X41" s="22">
        <f t="shared" si="52"/>
        <v>0</v>
      </c>
      <c r="Y41" s="22">
        <f t="shared" si="53"/>
        <v>0</v>
      </c>
      <c r="Z41" s="22">
        <f t="shared" si="54"/>
        <v>0</v>
      </c>
      <c r="AA41" s="22">
        <f t="shared" si="55"/>
        <v>0</v>
      </c>
      <c r="AB41" s="67" t="str">
        <f t="shared" si="56"/>
        <v/>
      </c>
      <c r="AC41" s="67" t="str">
        <f t="shared" si="57"/>
        <v/>
      </c>
      <c r="AD41" s="67" t="str">
        <f t="shared" si="58"/>
        <v/>
      </c>
      <c r="AE41" s="67" t="str">
        <f t="shared" si="59"/>
        <v/>
      </c>
      <c r="AF41" s="67">
        <f t="shared" si="31"/>
        <v>0</v>
      </c>
      <c r="AG41" s="67">
        <f t="shared" si="32"/>
        <v>0</v>
      </c>
      <c r="AH41" s="67">
        <f t="shared" si="33"/>
        <v>0</v>
      </c>
      <c r="AI41" s="67">
        <f t="shared" si="34"/>
        <v>0</v>
      </c>
      <c r="AJ41" s="67">
        <f t="shared" si="60"/>
        <v>0</v>
      </c>
      <c r="AK41" s="67" t="str">
        <f t="shared" si="61"/>
        <v/>
      </c>
      <c r="AL41" s="22">
        <f t="shared" si="62"/>
        <v>0</v>
      </c>
      <c r="AM41" s="22" t="str">
        <f t="shared" si="63"/>
        <v/>
      </c>
      <c r="AN41" s="22" t="str">
        <f t="shared" si="64"/>
        <v/>
      </c>
      <c r="AO41" s="22" t="str">
        <f t="shared" si="65"/>
        <v/>
      </c>
      <c r="AP41" s="22" t="str">
        <f t="shared" si="66"/>
        <v/>
      </c>
      <c r="AQ41" s="21"/>
      <c r="AV41" s="16">
        <v>35</v>
      </c>
      <c r="AW41" s="16" t="str">
        <f>IF(ISERROR(VLOOKUP($AV41,個人申込書!$T$5:$X$147,2,0)),"",VLOOKUP($AV41,個人申込書!$T$5:$X$147,2,0))</f>
        <v/>
      </c>
      <c r="AX41" s="16" t="str">
        <f>IF(AW41="","",VLOOKUP($AV41,個人申込書!$T$6:$Y$127,6,0))</f>
        <v/>
      </c>
      <c r="AY41" s="16" t="str">
        <f>IF(AW41="","",VLOOKUP($AV41,個人申込書!$T$6:$Y$127,5,0))</f>
        <v/>
      </c>
      <c r="AZ41" s="16">
        <v>35</v>
      </c>
      <c r="BA41" s="16">
        <f t="shared" si="39"/>
        <v>0</v>
      </c>
      <c r="BB41" s="16">
        <f t="shared" si="39"/>
        <v>0</v>
      </c>
      <c r="BC41" s="16">
        <f t="shared" si="39"/>
        <v>0</v>
      </c>
      <c r="BD41" s="16">
        <f t="shared" si="39"/>
        <v>0</v>
      </c>
      <c r="BE41" s="16">
        <f t="shared" si="39"/>
        <v>0</v>
      </c>
      <c r="BF41" s="16">
        <f t="shared" si="39"/>
        <v>0</v>
      </c>
      <c r="BG41" s="16">
        <f t="shared" si="39"/>
        <v>0</v>
      </c>
      <c r="BH41" s="16">
        <f t="shared" si="39"/>
        <v>0</v>
      </c>
      <c r="BI41" s="16">
        <f t="shared" si="39"/>
        <v>0</v>
      </c>
      <c r="BJ41" s="16">
        <f t="shared" si="39"/>
        <v>0</v>
      </c>
      <c r="BK41" s="16">
        <f t="shared" si="39"/>
        <v>0</v>
      </c>
      <c r="BL41" s="16">
        <f t="shared" si="39"/>
        <v>0</v>
      </c>
    </row>
    <row r="42" spans="1:64" ht="20.100000000000001" customHeight="1" x14ac:dyDescent="0.15">
      <c r="A42" s="19" t="str">
        <f t="shared" si="67"/>
        <v/>
      </c>
      <c r="B42" s="19" t="str">
        <f t="shared" si="40"/>
        <v/>
      </c>
      <c r="C42" s="23" t="str">
        <f t="shared" si="41"/>
        <v/>
      </c>
      <c r="D42" s="68"/>
      <c r="E42" s="69"/>
      <c r="F42" s="68"/>
      <c r="G42" s="68"/>
      <c r="H42" s="68"/>
      <c r="I42" s="68"/>
      <c r="J42" s="128" t="str">
        <f t="shared" si="28"/>
        <v/>
      </c>
      <c r="K42" s="127" t="str">
        <f t="shared" si="29"/>
        <v/>
      </c>
      <c r="L42" s="23" t="str">
        <f t="shared" si="42"/>
        <v/>
      </c>
      <c r="M42" s="23" t="str">
        <f t="shared" si="43"/>
        <v>999:99.99</v>
      </c>
      <c r="O42" s="22" t="str">
        <f t="shared" si="68"/>
        <v/>
      </c>
      <c r="P42" s="22" t="str">
        <f t="shared" si="44"/>
        <v/>
      </c>
      <c r="Q42" s="22" t="str">
        <f t="shared" si="45"/>
        <v/>
      </c>
      <c r="R42" s="22" t="str">
        <f t="shared" si="46"/>
        <v/>
      </c>
      <c r="S42" s="22">
        <f t="shared" si="47"/>
        <v>0</v>
      </c>
      <c r="T42" s="22">
        <f t="shared" si="48"/>
        <v>0</v>
      </c>
      <c r="U42" s="22">
        <f t="shared" si="49"/>
        <v>0</v>
      </c>
      <c r="V42" s="22">
        <f t="shared" si="50"/>
        <v>0</v>
      </c>
      <c r="W42" s="22">
        <f t="shared" si="51"/>
        <v>0</v>
      </c>
      <c r="X42" s="22">
        <f t="shared" si="52"/>
        <v>0</v>
      </c>
      <c r="Y42" s="22">
        <f t="shared" si="53"/>
        <v>0</v>
      </c>
      <c r="Z42" s="22">
        <f t="shared" si="54"/>
        <v>0</v>
      </c>
      <c r="AA42" s="22">
        <f t="shared" si="55"/>
        <v>0</v>
      </c>
      <c r="AB42" s="67" t="str">
        <f t="shared" si="56"/>
        <v/>
      </c>
      <c r="AC42" s="67" t="str">
        <f t="shared" si="57"/>
        <v/>
      </c>
      <c r="AD42" s="67" t="str">
        <f t="shared" si="58"/>
        <v/>
      </c>
      <c r="AE42" s="67" t="str">
        <f t="shared" si="59"/>
        <v/>
      </c>
      <c r="AF42" s="67">
        <f t="shared" si="31"/>
        <v>0</v>
      </c>
      <c r="AG42" s="67">
        <f t="shared" si="32"/>
        <v>0</v>
      </c>
      <c r="AH42" s="67">
        <f t="shared" si="33"/>
        <v>0</v>
      </c>
      <c r="AI42" s="67">
        <f t="shared" si="34"/>
        <v>0</v>
      </c>
      <c r="AJ42" s="67">
        <f t="shared" si="60"/>
        <v>0</v>
      </c>
      <c r="AK42" s="67" t="str">
        <f t="shared" si="61"/>
        <v/>
      </c>
      <c r="AL42" s="22">
        <f t="shared" si="62"/>
        <v>0</v>
      </c>
      <c r="AM42" s="22" t="str">
        <f t="shared" si="63"/>
        <v/>
      </c>
      <c r="AN42" s="22" t="str">
        <f t="shared" si="64"/>
        <v/>
      </c>
      <c r="AO42" s="22" t="str">
        <f t="shared" si="65"/>
        <v/>
      </c>
      <c r="AP42" s="22" t="str">
        <f t="shared" si="66"/>
        <v/>
      </c>
      <c r="AQ42" s="20"/>
      <c r="AR42" s="21"/>
      <c r="AV42" s="16">
        <v>36</v>
      </c>
      <c r="AW42" s="16" t="str">
        <f>IF(ISERROR(VLOOKUP($AV42,個人申込書!$T$5:$X$147,2,0)),"",VLOOKUP($AV42,個人申込書!$T$5:$X$147,2,0))</f>
        <v/>
      </c>
      <c r="AX42" s="16" t="str">
        <f>IF(AW42="","",VLOOKUP($AV42,個人申込書!$T$6:$Y$127,6,0))</f>
        <v/>
      </c>
      <c r="AY42" s="16" t="str">
        <f>IF(AW42="","",VLOOKUP($AV42,個人申込書!$T$6:$Y$127,5,0))</f>
        <v/>
      </c>
      <c r="AZ42" s="16">
        <v>36</v>
      </c>
      <c r="BA42" s="16">
        <f t="shared" si="39"/>
        <v>0</v>
      </c>
      <c r="BB42" s="16">
        <f t="shared" si="39"/>
        <v>0</v>
      </c>
      <c r="BC42" s="16">
        <f t="shared" si="39"/>
        <v>0</v>
      </c>
      <c r="BD42" s="16">
        <f t="shared" si="39"/>
        <v>0</v>
      </c>
      <c r="BE42" s="16">
        <f t="shared" si="39"/>
        <v>0</v>
      </c>
      <c r="BF42" s="16">
        <f t="shared" si="39"/>
        <v>0</v>
      </c>
      <c r="BG42" s="16">
        <f t="shared" si="39"/>
        <v>0</v>
      </c>
      <c r="BH42" s="16">
        <f t="shared" si="39"/>
        <v>0</v>
      </c>
      <c r="BI42" s="16">
        <f t="shared" si="39"/>
        <v>0</v>
      </c>
      <c r="BJ42" s="16">
        <f t="shared" si="39"/>
        <v>0</v>
      </c>
      <c r="BK42" s="16">
        <f t="shared" si="39"/>
        <v>0</v>
      </c>
      <c r="BL42" s="16">
        <f t="shared" si="39"/>
        <v>0</v>
      </c>
    </row>
    <row r="43" spans="1:64" ht="20.100000000000001" customHeight="1" x14ac:dyDescent="0.15">
      <c r="A43" s="19" t="str">
        <f t="shared" si="67"/>
        <v/>
      </c>
      <c r="B43" s="19" t="str">
        <f t="shared" si="40"/>
        <v/>
      </c>
      <c r="C43" s="23" t="str">
        <f t="shared" si="41"/>
        <v/>
      </c>
      <c r="D43" s="68"/>
      <c r="E43" s="69"/>
      <c r="F43" s="68"/>
      <c r="G43" s="68"/>
      <c r="H43" s="68"/>
      <c r="I43" s="68"/>
      <c r="J43" s="128" t="str">
        <f t="shared" si="28"/>
        <v/>
      </c>
      <c r="K43" s="127" t="str">
        <f t="shared" si="29"/>
        <v/>
      </c>
      <c r="L43" s="23" t="str">
        <f t="shared" si="42"/>
        <v/>
      </c>
      <c r="M43" s="23" t="str">
        <f t="shared" si="43"/>
        <v>999:99.99</v>
      </c>
      <c r="O43" s="22" t="str">
        <f t="shared" si="68"/>
        <v/>
      </c>
      <c r="P43" s="22" t="str">
        <f t="shared" si="44"/>
        <v/>
      </c>
      <c r="Q43" s="22" t="str">
        <f t="shared" si="45"/>
        <v/>
      </c>
      <c r="R43" s="22" t="str">
        <f t="shared" si="46"/>
        <v/>
      </c>
      <c r="S43" s="22">
        <f t="shared" si="47"/>
        <v>0</v>
      </c>
      <c r="T43" s="22">
        <f t="shared" si="48"/>
        <v>0</v>
      </c>
      <c r="U43" s="22">
        <f t="shared" si="49"/>
        <v>0</v>
      </c>
      <c r="V43" s="22">
        <f t="shared" si="50"/>
        <v>0</v>
      </c>
      <c r="W43" s="22">
        <f t="shared" si="51"/>
        <v>0</v>
      </c>
      <c r="X43" s="22">
        <f t="shared" si="52"/>
        <v>0</v>
      </c>
      <c r="Y43" s="22">
        <f t="shared" si="53"/>
        <v>0</v>
      </c>
      <c r="Z43" s="22">
        <f t="shared" si="54"/>
        <v>0</v>
      </c>
      <c r="AA43" s="22">
        <f t="shared" si="55"/>
        <v>0</v>
      </c>
      <c r="AB43" s="67" t="str">
        <f t="shared" si="56"/>
        <v/>
      </c>
      <c r="AC43" s="67" t="str">
        <f t="shared" si="57"/>
        <v/>
      </c>
      <c r="AD43" s="67" t="str">
        <f t="shared" si="58"/>
        <v/>
      </c>
      <c r="AE43" s="67" t="str">
        <f t="shared" si="59"/>
        <v/>
      </c>
      <c r="AF43" s="67">
        <f t="shared" si="31"/>
        <v>0</v>
      </c>
      <c r="AG43" s="67">
        <f t="shared" si="32"/>
        <v>0</v>
      </c>
      <c r="AH43" s="67">
        <f t="shared" si="33"/>
        <v>0</v>
      </c>
      <c r="AI43" s="67">
        <f t="shared" si="34"/>
        <v>0</v>
      </c>
      <c r="AJ43" s="67">
        <f t="shared" si="60"/>
        <v>0</v>
      </c>
      <c r="AK43" s="67" t="str">
        <f t="shared" si="61"/>
        <v/>
      </c>
      <c r="AL43" s="22">
        <f t="shared" si="62"/>
        <v>0</v>
      </c>
      <c r="AM43" s="22" t="str">
        <f t="shared" si="63"/>
        <v/>
      </c>
      <c r="AN43" s="22" t="str">
        <f t="shared" si="64"/>
        <v/>
      </c>
      <c r="AO43" s="22" t="str">
        <f t="shared" si="65"/>
        <v/>
      </c>
      <c r="AP43" s="22" t="str">
        <f t="shared" si="66"/>
        <v/>
      </c>
      <c r="AR43" s="20"/>
      <c r="AV43" s="16">
        <v>37</v>
      </c>
      <c r="AW43" s="16" t="str">
        <f>IF(ISERROR(VLOOKUP($AV43,個人申込書!$T$5:$X$147,2,0)),"",VLOOKUP($AV43,個人申込書!$T$5:$X$147,2,0))</f>
        <v/>
      </c>
      <c r="AX43" s="16" t="str">
        <f>IF(AW43="","",VLOOKUP($AV43,個人申込書!$T$6:$Y$127,6,0))</f>
        <v/>
      </c>
      <c r="AY43" s="16" t="str">
        <f>IF(AW43="","",VLOOKUP($AV43,個人申込書!$T$6:$Y$127,5,0))</f>
        <v/>
      </c>
      <c r="AZ43" s="16">
        <v>37</v>
      </c>
      <c r="BA43" s="16">
        <f t="shared" si="39"/>
        <v>0</v>
      </c>
      <c r="BB43" s="16">
        <f t="shared" si="39"/>
        <v>0</v>
      </c>
      <c r="BC43" s="16">
        <f t="shared" si="39"/>
        <v>0</v>
      </c>
      <c r="BD43" s="16">
        <f t="shared" si="39"/>
        <v>0</v>
      </c>
      <c r="BE43" s="16">
        <f t="shared" si="39"/>
        <v>0</v>
      </c>
      <c r="BF43" s="16">
        <f t="shared" si="39"/>
        <v>0</v>
      </c>
      <c r="BG43" s="16">
        <f t="shared" si="39"/>
        <v>0</v>
      </c>
      <c r="BH43" s="16">
        <f t="shared" si="39"/>
        <v>0</v>
      </c>
      <c r="BI43" s="16">
        <f t="shared" si="39"/>
        <v>0</v>
      </c>
      <c r="BJ43" s="16">
        <f t="shared" si="39"/>
        <v>0</v>
      </c>
      <c r="BK43" s="16">
        <f t="shared" si="39"/>
        <v>0</v>
      </c>
      <c r="BL43" s="16">
        <f t="shared" si="39"/>
        <v>0</v>
      </c>
    </row>
    <row r="44" spans="1:64" s="21" customFormat="1" ht="20.100000000000001" customHeight="1" x14ac:dyDescent="0.15">
      <c r="A44" s="19" t="str">
        <f t="shared" si="67"/>
        <v/>
      </c>
      <c r="B44" s="19" t="str">
        <f t="shared" si="40"/>
        <v/>
      </c>
      <c r="C44" s="23" t="str">
        <f t="shared" si="41"/>
        <v/>
      </c>
      <c r="D44" s="68"/>
      <c r="E44" s="69"/>
      <c r="F44" s="68"/>
      <c r="G44" s="68"/>
      <c r="H44" s="68"/>
      <c r="I44" s="68"/>
      <c r="J44" s="128" t="str">
        <f t="shared" si="28"/>
        <v/>
      </c>
      <c r="K44" s="127" t="str">
        <f t="shared" si="29"/>
        <v/>
      </c>
      <c r="L44" s="23" t="str">
        <f t="shared" si="42"/>
        <v/>
      </c>
      <c r="M44" s="23" t="str">
        <f t="shared" si="43"/>
        <v>999:99.99</v>
      </c>
      <c r="O44" s="22" t="str">
        <f t="shared" si="68"/>
        <v/>
      </c>
      <c r="P44" s="22" t="str">
        <f t="shared" si="44"/>
        <v/>
      </c>
      <c r="Q44" s="22" t="str">
        <f t="shared" si="45"/>
        <v/>
      </c>
      <c r="R44" s="22" t="str">
        <f t="shared" si="46"/>
        <v/>
      </c>
      <c r="S44" s="22">
        <f t="shared" si="47"/>
        <v>0</v>
      </c>
      <c r="T44" s="22">
        <f t="shared" si="48"/>
        <v>0</v>
      </c>
      <c r="U44" s="22">
        <f t="shared" si="49"/>
        <v>0</v>
      </c>
      <c r="V44" s="22">
        <f t="shared" si="50"/>
        <v>0</v>
      </c>
      <c r="W44" s="22">
        <f t="shared" si="51"/>
        <v>0</v>
      </c>
      <c r="X44" s="22">
        <f t="shared" si="52"/>
        <v>0</v>
      </c>
      <c r="Y44" s="22">
        <f t="shared" si="53"/>
        <v>0</v>
      </c>
      <c r="Z44" s="22">
        <f t="shared" si="54"/>
        <v>0</v>
      </c>
      <c r="AA44" s="22">
        <f t="shared" si="55"/>
        <v>0</v>
      </c>
      <c r="AB44" s="67" t="str">
        <f t="shared" si="56"/>
        <v/>
      </c>
      <c r="AC44" s="67" t="str">
        <f t="shared" si="57"/>
        <v/>
      </c>
      <c r="AD44" s="67" t="str">
        <f t="shared" si="58"/>
        <v/>
      </c>
      <c r="AE44" s="67" t="str">
        <f t="shared" si="59"/>
        <v/>
      </c>
      <c r="AF44" s="67">
        <f t="shared" si="31"/>
        <v>0</v>
      </c>
      <c r="AG44" s="67">
        <f t="shared" si="32"/>
        <v>0</v>
      </c>
      <c r="AH44" s="67">
        <f t="shared" si="33"/>
        <v>0</v>
      </c>
      <c r="AI44" s="67">
        <f t="shared" si="34"/>
        <v>0</v>
      </c>
      <c r="AJ44" s="67">
        <f t="shared" si="60"/>
        <v>0</v>
      </c>
      <c r="AK44" s="67" t="str">
        <f t="shared" si="61"/>
        <v/>
      </c>
      <c r="AL44" s="22">
        <f t="shared" si="62"/>
        <v>0</v>
      </c>
      <c r="AM44" s="22" t="str">
        <f t="shared" si="63"/>
        <v/>
      </c>
      <c r="AN44" s="22" t="str">
        <f t="shared" si="64"/>
        <v/>
      </c>
      <c r="AO44" s="22" t="str">
        <f t="shared" si="65"/>
        <v/>
      </c>
      <c r="AP44" s="22" t="str">
        <f t="shared" si="66"/>
        <v/>
      </c>
      <c r="AQ44" s="16"/>
      <c r="AR44" s="16"/>
      <c r="AV44" s="16">
        <v>38</v>
      </c>
      <c r="AW44" s="16" t="str">
        <f>IF(ISERROR(VLOOKUP($AV44,個人申込書!$T$5:$X$147,2,0)),"",VLOOKUP($AV44,個人申込書!$T$5:$X$147,2,0))</f>
        <v/>
      </c>
      <c r="AX44" s="16" t="str">
        <f>IF(AW44="","",VLOOKUP($AV44,個人申込書!$T$6:$Y$127,6,0))</f>
        <v/>
      </c>
      <c r="AY44" s="16" t="str">
        <f>IF(AW44="","",VLOOKUP($AV44,個人申込書!$T$6:$Y$127,5,0))</f>
        <v/>
      </c>
      <c r="AZ44" s="16">
        <v>38</v>
      </c>
      <c r="BA44" s="16">
        <f t="shared" si="39"/>
        <v>0</v>
      </c>
      <c r="BB44" s="16">
        <f t="shared" si="39"/>
        <v>0</v>
      </c>
      <c r="BC44" s="16">
        <f t="shared" si="39"/>
        <v>0</v>
      </c>
      <c r="BD44" s="16">
        <f t="shared" si="39"/>
        <v>0</v>
      </c>
      <c r="BE44" s="16">
        <f t="shared" si="39"/>
        <v>0</v>
      </c>
      <c r="BF44" s="16">
        <f t="shared" si="39"/>
        <v>0</v>
      </c>
      <c r="BG44" s="16">
        <f t="shared" si="39"/>
        <v>0</v>
      </c>
      <c r="BH44" s="16">
        <f t="shared" si="39"/>
        <v>0</v>
      </c>
      <c r="BI44" s="16">
        <f t="shared" si="39"/>
        <v>0</v>
      </c>
      <c r="BJ44" s="16">
        <f t="shared" si="39"/>
        <v>0</v>
      </c>
      <c r="BK44" s="16">
        <f t="shared" si="39"/>
        <v>0</v>
      </c>
      <c r="BL44" s="16">
        <f t="shared" si="39"/>
        <v>0</v>
      </c>
    </row>
    <row r="45" spans="1:64" s="20" customFormat="1" ht="20.100000000000001" customHeight="1" x14ac:dyDescent="0.15">
      <c r="A45" s="19" t="str">
        <f t="shared" si="67"/>
        <v/>
      </c>
      <c r="B45" s="19" t="str">
        <f t="shared" si="40"/>
        <v/>
      </c>
      <c r="C45" s="23" t="str">
        <f t="shared" si="41"/>
        <v/>
      </c>
      <c r="D45" s="68"/>
      <c r="E45" s="69"/>
      <c r="F45" s="68"/>
      <c r="G45" s="68"/>
      <c r="H45" s="68"/>
      <c r="I45" s="68"/>
      <c r="J45" s="128" t="str">
        <f t="shared" si="28"/>
        <v/>
      </c>
      <c r="K45" s="127" t="str">
        <f t="shared" si="29"/>
        <v/>
      </c>
      <c r="L45" s="23" t="str">
        <f t="shared" si="42"/>
        <v/>
      </c>
      <c r="M45" s="23" t="str">
        <f t="shared" si="43"/>
        <v>999:99.99</v>
      </c>
      <c r="O45" s="22" t="str">
        <f t="shared" si="68"/>
        <v/>
      </c>
      <c r="P45" s="22" t="str">
        <f t="shared" si="44"/>
        <v/>
      </c>
      <c r="Q45" s="22" t="str">
        <f t="shared" si="45"/>
        <v/>
      </c>
      <c r="R45" s="22" t="str">
        <f t="shared" si="46"/>
        <v/>
      </c>
      <c r="S45" s="22">
        <f t="shared" si="47"/>
        <v>0</v>
      </c>
      <c r="T45" s="22">
        <f t="shared" si="48"/>
        <v>0</v>
      </c>
      <c r="U45" s="22">
        <f t="shared" si="49"/>
        <v>0</v>
      </c>
      <c r="V45" s="22">
        <f t="shared" si="50"/>
        <v>0</v>
      </c>
      <c r="W45" s="22">
        <f t="shared" si="51"/>
        <v>0</v>
      </c>
      <c r="X45" s="22">
        <f t="shared" si="52"/>
        <v>0</v>
      </c>
      <c r="Y45" s="22">
        <f t="shared" si="53"/>
        <v>0</v>
      </c>
      <c r="Z45" s="22">
        <f t="shared" si="54"/>
        <v>0</v>
      </c>
      <c r="AA45" s="22">
        <f t="shared" si="55"/>
        <v>0</v>
      </c>
      <c r="AB45" s="67" t="str">
        <f t="shared" si="56"/>
        <v/>
      </c>
      <c r="AC45" s="67" t="str">
        <f t="shared" si="57"/>
        <v/>
      </c>
      <c r="AD45" s="67" t="str">
        <f t="shared" si="58"/>
        <v/>
      </c>
      <c r="AE45" s="67" t="str">
        <f t="shared" si="59"/>
        <v/>
      </c>
      <c r="AF45" s="67">
        <f t="shared" si="31"/>
        <v>0</v>
      </c>
      <c r="AG45" s="67">
        <f t="shared" si="32"/>
        <v>0</v>
      </c>
      <c r="AH45" s="67">
        <f t="shared" si="33"/>
        <v>0</v>
      </c>
      <c r="AI45" s="67">
        <f t="shared" si="34"/>
        <v>0</v>
      </c>
      <c r="AJ45" s="67">
        <f t="shared" si="60"/>
        <v>0</v>
      </c>
      <c r="AK45" s="67" t="str">
        <f t="shared" si="61"/>
        <v/>
      </c>
      <c r="AL45" s="22">
        <f t="shared" si="62"/>
        <v>0</v>
      </c>
      <c r="AM45" s="22" t="str">
        <f t="shared" si="63"/>
        <v/>
      </c>
      <c r="AN45" s="22" t="str">
        <f t="shared" si="64"/>
        <v/>
      </c>
      <c r="AO45" s="22" t="str">
        <f t="shared" si="65"/>
        <v/>
      </c>
      <c r="AP45" s="22" t="str">
        <f t="shared" si="66"/>
        <v/>
      </c>
      <c r="AQ45" s="16"/>
      <c r="AR45" s="16"/>
      <c r="AV45" s="16">
        <v>39</v>
      </c>
      <c r="AW45" s="16" t="str">
        <f>IF(ISERROR(VLOOKUP($AV45,個人申込書!$T$5:$X$147,2,0)),"",VLOOKUP($AV45,個人申込書!$T$5:$X$147,2,0))</f>
        <v/>
      </c>
      <c r="AX45" s="16" t="str">
        <f>IF(AW45="","",VLOOKUP($AV45,個人申込書!$T$6:$Y$127,6,0))</f>
        <v/>
      </c>
      <c r="AY45" s="16" t="str">
        <f>IF(AW45="","",VLOOKUP($AV45,個人申込書!$T$6:$Y$127,5,0))</f>
        <v/>
      </c>
      <c r="AZ45" s="16">
        <v>39</v>
      </c>
      <c r="BA45" s="16">
        <f t="shared" si="39"/>
        <v>0</v>
      </c>
      <c r="BB45" s="16">
        <f t="shared" si="39"/>
        <v>0</v>
      </c>
      <c r="BC45" s="16">
        <f t="shared" si="39"/>
        <v>0</v>
      </c>
      <c r="BD45" s="16">
        <f t="shared" si="39"/>
        <v>0</v>
      </c>
      <c r="BE45" s="16">
        <f t="shared" si="39"/>
        <v>0</v>
      </c>
      <c r="BF45" s="16">
        <f t="shared" si="39"/>
        <v>0</v>
      </c>
      <c r="BG45" s="16">
        <f t="shared" si="39"/>
        <v>0</v>
      </c>
      <c r="BH45" s="16">
        <f t="shared" si="39"/>
        <v>0</v>
      </c>
      <c r="BI45" s="16">
        <f t="shared" si="39"/>
        <v>0</v>
      </c>
      <c r="BJ45" s="16">
        <f t="shared" si="39"/>
        <v>0</v>
      </c>
      <c r="BK45" s="16">
        <f t="shared" si="39"/>
        <v>0</v>
      </c>
      <c r="BL45" s="16">
        <f t="shared" si="39"/>
        <v>0</v>
      </c>
    </row>
    <row r="46" spans="1:64" ht="20.100000000000001" customHeight="1" x14ac:dyDescent="0.15">
      <c r="A46" s="19" t="str">
        <f t="shared" si="67"/>
        <v/>
      </c>
      <c r="B46" s="19" t="str">
        <f t="shared" si="40"/>
        <v/>
      </c>
      <c r="C46" s="23" t="str">
        <f t="shared" si="41"/>
        <v/>
      </c>
      <c r="D46" s="68"/>
      <c r="E46" s="69"/>
      <c r="F46" s="68"/>
      <c r="G46" s="68"/>
      <c r="H46" s="68"/>
      <c r="I46" s="68"/>
      <c r="J46" s="128" t="str">
        <f t="shared" si="28"/>
        <v/>
      </c>
      <c r="K46" s="127" t="str">
        <f t="shared" si="29"/>
        <v/>
      </c>
      <c r="L46" s="23" t="str">
        <f t="shared" si="42"/>
        <v/>
      </c>
      <c r="M46" s="23" t="str">
        <f t="shared" si="43"/>
        <v>999:99.99</v>
      </c>
      <c r="O46" s="22" t="str">
        <f t="shared" si="68"/>
        <v/>
      </c>
      <c r="P46" s="22" t="str">
        <f t="shared" si="44"/>
        <v/>
      </c>
      <c r="Q46" s="22" t="str">
        <f t="shared" si="45"/>
        <v/>
      </c>
      <c r="R46" s="22" t="str">
        <f t="shared" si="46"/>
        <v/>
      </c>
      <c r="S46" s="22">
        <f t="shared" si="47"/>
        <v>0</v>
      </c>
      <c r="T46" s="22">
        <f t="shared" si="48"/>
        <v>0</v>
      </c>
      <c r="U46" s="22">
        <f t="shared" si="49"/>
        <v>0</v>
      </c>
      <c r="V46" s="22">
        <f t="shared" si="50"/>
        <v>0</v>
      </c>
      <c r="W46" s="22">
        <f t="shared" si="51"/>
        <v>0</v>
      </c>
      <c r="X46" s="22">
        <f t="shared" si="52"/>
        <v>0</v>
      </c>
      <c r="Y46" s="22">
        <f t="shared" si="53"/>
        <v>0</v>
      </c>
      <c r="Z46" s="22">
        <f t="shared" si="54"/>
        <v>0</v>
      </c>
      <c r="AA46" s="22">
        <f t="shared" si="55"/>
        <v>0</v>
      </c>
      <c r="AB46" s="67" t="str">
        <f t="shared" si="56"/>
        <v/>
      </c>
      <c r="AC46" s="67" t="str">
        <f t="shared" si="57"/>
        <v/>
      </c>
      <c r="AD46" s="67" t="str">
        <f t="shared" si="58"/>
        <v/>
      </c>
      <c r="AE46" s="67" t="str">
        <f t="shared" si="59"/>
        <v/>
      </c>
      <c r="AF46" s="67">
        <f t="shared" si="31"/>
        <v>0</v>
      </c>
      <c r="AG46" s="67">
        <f t="shared" si="32"/>
        <v>0</v>
      </c>
      <c r="AH46" s="67">
        <f t="shared" si="33"/>
        <v>0</v>
      </c>
      <c r="AI46" s="67">
        <f t="shared" si="34"/>
        <v>0</v>
      </c>
      <c r="AJ46" s="67">
        <f t="shared" si="60"/>
        <v>0</v>
      </c>
      <c r="AK46" s="67" t="str">
        <f t="shared" si="61"/>
        <v/>
      </c>
      <c r="AL46" s="22">
        <f t="shared" si="62"/>
        <v>0</v>
      </c>
      <c r="AM46" s="22" t="str">
        <f t="shared" si="63"/>
        <v/>
      </c>
      <c r="AN46" s="22" t="str">
        <f t="shared" si="64"/>
        <v/>
      </c>
      <c r="AO46" s="22" t="str">
        <f t="shared" si="65"/>
        <v/>
      </c>
      <c r="AP46" s="22" t="str">
        <f t="shared" si="66"/>
        <v/>
      </c>
      <c r="AV46" s="16">
        <v>40</v>
      </c>
      <c r="AW46" s="16" t="str">
        <f>IF(ISERROR(VLOOKUP($AV46,個人申込書!$T$5:$X$147,2,0)),"",VLOOKUP($AV46,個人申込書!$T$5:$X$147,2,0))</f>
        <v/>
      </c>
      <c r="AX46" s="16" t="str">
        <f>IF(AW46="","",VLOOKUP($AV46,個人申込書!$T$6:$Y$127,6,0))</f>
        <v/>
      </c>
      <c r="AY46" s="16" t="str">
        <f>IF(AW46="","",VLOOKUP($AV46,個人申込書!$T$6:$Y$127,5,0))</f>
        <v/>
      </c>
      <c r="AZ46" s="16">
        <v>40</v>
      </c>
      <c r="BA46" s="16">
        <f t="shared" si="39"/>
        <v>0</v>
      </c>
      <c r="BB46" s="16">
        <f t="shared" si="39"/>
        <v>0</v>
      </c>
      <c r="BC46" s="16">
        <f t="shared" si="39"/>
        <v>0</v>
      </c>
      <c r="BD46" s="16">
        <f t="shared" si="39"/>
        <v>0</v>
      </c>
      <c r="BE46" s="16">
        <f t="shared" si="39"/>
        <v>0</v>
      </c>
      <c r="BF46" s="16">
        <f t="shared" si="39"/>
        <v>0</v>
      </c>
      <c r="BG46" s="16">
        <f t="shared" si="39"/>
        <v>0</v>
      </c>
      <c r="BH46" s="16">
        <f t="shared" si="39"/>
        <v>0</v>
      </c>
      <c r="BI46" s="16">
        <f t="shared" si="39"/>
        <v>0</v>
      </c>
      <c r="BJ46" s="16">
        <f t="shared" si="39"/>
        <v>0</v>
      </c>
      <c r="BK46" s="16">
        <f t="shared" si="39"/>
        <v>0</v>
      </c>
      <c r="BL46" s="16">
        <f t="shared" si="39"/>
        <v>0</v>
      </c>
    </row>
    <row r="47" spans="1:64" ht="20.100000000000001" customHeight="1" x14ac:dyDescent="0.15">
      <c r="A47" s="19" t="str">
        <f t="shared" si="67"/>
        <v/>
      </c>
      <c r="B47" s="19" t="str">
        <f t="shared" si="40"/>
        <v/>
      </c>
      <c r="C47" s="23" t="str">
        <f t="shared" si="41"/>
        <v/>
      </c>
      <c r="D47" s="68"/>
      <c r="E47" s="69"/>
      <c r="F47" s="68"/>
      <c r="G47" s="68"/>
      <c r="H47" s="68"/>
      <c r="I47" s="68"/>
      <c r="J47" s="128" t="str">
        <f t="shared" si="28"/>
        <v/>
      </c>
      <c r="K47" s="127" t="str">
        <f t="shared" si="29"/>
        <v/>
      </c>
      <c r="L47" s="23" t="str">
        <f t="shared" si="42"/>
        <v/>
      </c>
      <c r="M47" s="23" t="str">
        <f t="shared" si="43"/>
        <v>999:99.99</v>
      </c>
      <c r="O47" s="22" t="str">
        <f t="shared" si="68"/>
        <v/>
      </c>
      <c r="P47" s="22" t="str">
        <f t="shared" si="44"/>
        <v/>
      </c>
      <c r="Q47" s="22" t="str">
        <f t="shared" si="45"/>
        <v/>
      </c>
      <c r="R47" s="22" t="str">
        <f t="shared" si="46"/>
        <v/>
      </c>
      <c r="S47" s="22">
        <f t="shared" si="47"/>
        <v>0</v>
      </c>
      <c r="T47" s="22">
        <f t="shared" si="48"/>
        <v>0</v>
      </c>
      <c r="U47" s="22">
        <f t="shared" si="49"/>
        <v>0</v>
      </c>
      <c r="V47" s="22">
        <f t="shared" si="50"/>
        <v>0</v>
      </c>
      <c r="W47" s="22">
        <f t="shared" si="51"/>
        <v>0</v>
      </c>
      <c r="X47" s="22">
        <f t="shared" si="52"/>
        <v>0</v>
      </c>
      <c r="Y47" s="22">
        <f t="shared" si="53"/>
        <v>0</v>
      </c>
      <c r="Z47" s="22">
        <f t="shared" si="54"/>
        <v>0</v>
      </c>
      <c r="AA47" s="22">
        <f t="shared" si="55"/>
        <v>0</v>
      </c>
      <c r="AB47" s="67" t="str">
        <f t="shared" si="56"/>
        <v/>
      </c>
      <c r="AC47" s="67" t="str">
        <f t="shared" si="57"/>
        <v/>
      </c>
      <c r="AD47" s="67" t="str">
        <f t="shared" si="58"/>
        <v/>
      </c>
      <c r="AE47" s="67" t="str">
        <f t="shared" si="59"/>
        <v/>
      </c>
      <c r="AF47" s="67">
        <f t="shared" si="31"/>
        <v>0</v>
      </c>
      <c r="AG47" s="67">
        <f t="shared" si="32"/>
        <v>0</v>
      </c>
      <c r="AH47" s="67">
        <f t="shared" si="33"/>
        <v>0</v>
      </c>
      <c r="AI47" s="67">
        <f t="shared" si="34"/>
        <v>0</v>
      </c>
      <c r="AJ47" s="67">
        <f t="shared" si="60"/>
        <v>0</v>
      </c>
      <c r="AK47" s="67" t="str">
        <f t="shared" si="61"/>
        <v/>
      </c>
      <c r="AL47" s="22">
        <f t="shared" si="62"/>
        <v>0</v>
      </c>
      <c r="AM47" s="22" t="str">
        <f t="shared" si="63"/>
        <v/>
      </c>
      <c r="AN47" s="22" t="str">
        <f t="shared" si="64"/>
        <v/>
      </c>
      <c r="AO47" s="22" t="str">
        <f t="shared" si="65"/>
        <v/>
      </c>
      <c r="AP47" s="22" t="str">
        <f t="shared" si="66"/>
        <v/>
      </c>
      <c r="AV47" s="16">
        <v>41</v>
      </c>
      <c r="AW47" s="16" t="str">
        <f>IF(ISERROR(VLOOKUP($AV47,個人申込書!$T$5:$X$147,2,0)),"",VLOOKUP($AV47,個人申込書!$T$5:$X$147,2,0))</f>
        <v/>
      </c>
      <c r="AX47" s="16" t="str">
        <f>IF(AW47="","",VLOOKUP($AV47,個人申込書!$T$6:$Y$127,6,0))</f>
        <v/>
      </c>
      <c r="AY47" s="16" t="str">
        <f>IF(AW47="","",VLOOKUP($AV47,個人申込書!$T$6:$Y$127,5,0))</f>
        <v/>
      </c>
      <c r="AZ47" s="16">
        <v>41</v>
      </c>
      <c r="BA47" s="16">
        <f t="shared" ref="BA47:BL56" si="69">COUNTIF($AB$6:$AE$65,BA$5&amp;$AW47)</f>
        <v>0</v>
      </c>
      <c r="BB47" s="16">
        <f t="shared" si="69"/>
        <v>0</v>
      </c>
      <c r="BC47" s="16">
        <f t="shared" si="69"/>
        <v>0</v>
      </c>
      <c r="BD47" s="16">
        <f t="shared" si="69"/>
        <v>0</v>
      </c>
      <c r="BE47" s="16">
        <f t="shared" si="69"/>
        <v>0</v>
      </c>
      <c r="BF47" s="16">
        <f t="shared" si="69"/>
        <v>0</v>
      </c>
      <c r="BG47" s="16">
        <f t="shared" si="69"/>
        <v>0</v>
      </c>
      <c r="BH47" s="16">
        <f t="shared" si="69"/>
        <v>0</v>
      </c>
      <c r="BI47" s="16">
        <f t="shared" si="69"/>
        <v>0</v>
      </c>
      <c r="BJ47" s="16">
        <f t="shared" si="69"/>
        <v>0</v>
      </c>
      <c r="BK47" s="16">
        <f t="shared" si="69"/>
        <v>0</v>
      </c>
      <c r="BL47" s="16">
        <f t="shared" si="69"/>
        <v>0</v>
      </c>
    </row>
    <row r="48" spans="1:64" ht="20.100000000000001" customHeight="1" x14ac:dyDescent="0.15">
      <c r="A48" s="19" t="str">
        <f t="shared" si="67"/>
        <v/>
      </c>
      <c r="B48" s="19" t="str">
        <f t="shared" si="40"/>
        <v/>
      </c>
      <c r="C48" s="23" t="str">
        <f t="shared" si="41"/>
        <v/>
      </c>
      <c r="D48" s="68"/>
      <c r="E48" s="69"/>
      <c r="F48" s="68"/>
      <c r="G48" s="68"/>
      <c r="H48" s="68"/>
      <c r="I48" s="68"/>
      <c r="J48" s="128" t="str">
        <f t="shared" si="28"/>
        <v/>
      </c>
      <c r="K48" s="127" t="str">
        <f t="shared" si="29"/>
        <v/>
      </c>
      <c r="L48" s="23" t="str">
        <f t="shared" si="42"/>
        <v/>
      </c>
      <c r="M48" s="23" t="str">
        <f t="shared" si="43"/>
        <v>999:99.99</v>
      </c>
      <c r="O48" s="22" t="str">
        <f t="shared" si="68"/>
        <v/>
      </c>
      <c r="P48" s="22" t="str">
        <f t="shared" si="44"/>
        <v/>
      </c>
      <c r="Q48" s="22" t="str">
        <f t="shared" si="45"/>
        <v/>
      </c>
      <c r="R48" s="22" t="str">
        <f t="shared" si="46"/>
        <v/>
      </c>
      <c r="S48" s="22">
        <f t="shared" si="47"/>
        <v>0</v>
      </c>
      <c r="T48" s="22">
        <f t="shared" si="48"/>
        <v>0</v>
      </c>
      <c r="U48" s="22">
        <f t="shared" si="49"/>
        <v>0</v>
      </c>
      <c r="V48" s="22">
        <f t="shared" si="50"/>
        <v>0</v>
      </c>
      <c r="W48" s="22">
        <f t="shared" si="51"/>
        <v>0</v>
      </c>
      <c r="X48" s="22">
        <f t="shared" si="52"/>
        <v>0</v>
      </c>
      <c r="Y48" s="22">
        <f t="shared" si="53"/>
        <v>0</v>
      </c>
      <c r="Z48" s="22">
        <f t="shared" si="54"/>
        <v>0</v>
      </c>
      <c r="AA48" s="22">
        <f t="shared" si="55"/>
        <v>0</v>
      </c>
      <c r="AB48" s="67" t="str">
        <f t="shared" si="56"/>
        <v/>
      </c>
      <c r="AC48" s="67" t="str">
        <f t="shared" si="57"/>
        <v/>
      </c>
      <c r="AD48" s="67" t="str">
        <f t="shared" si="58"/>
        <v/>
      </c>
      <c r="AE48" s="67" t="str">
        <f t="shared" si="59"/>
        <v/>
      </c>
      <c r="AF48" s="67">
        <f t="shared" si="31"/>
        <v>0</v>
      </c>
      <c r="AG48" s="67">
        <f t="shared" si="32"/>
        <v>0</v>
      </c>
      <c r="AH48" s="67">
        <f t="shared" si="33"/>
        <v>0</v>
      </c>
      <c r="AI48" s="67">
        <f t="shared" si="34"/>
        <v>0</v>
      </c>
      <c r="AJ48" s="67">
        <f t="shared" si="60"/>
        <v>0</v>
      </c>
      <c r="AK48" s="67" t="str">
        <f t="shared" si="61"/>
        <v/>
      </c>
      <c r="AL48" s="22">
        <f t="shared" si="62"/>
        <v>0</v>
      </c>
      <c r="AM48" s="22" t="str">
        <f t="shared" si="63"/>
        <v/>
      </c>
      <c r="AN48" s="22" t="str">
        <f t="shared" si="64"/>
        <v/>
      </c>
      <c r="AO48" s="22" t="str">
        <f t="shared" si="65"/>
        <v/>
      </c>
      <c r="AP48" s="22" t="str">
        <f t="shared" si="66"/>
        <v/>
      </c>
      <c r="AV48" s="16">
        <v>42</v>
      </c>
      <c r="AW48" s="16" t="str">
        <f>IF(ISERROR(VLOOKUP($AV48,個人申込書!$T$5:$X$147,2,0)),"",VLOOKUP($AV48,個人申込書!$T$5:$X$147,2,0))</f>
        <v/>
      </c>
      <c r="AX48" s="16" t="str">
        <f>IF(AW48="","",VLOOKUP($AV48,個人申込書!$T$6:$Y$127,6,0))</f>
        <v/>
      </c>
      <c r="AY48" s="16" t="str">
        <f>IF(AW48="","",VLOOKUP($AV48,個人申込書!$T$6:$Y$127,5,0))</f>
        <v/>
      </c>
      <c r="AZ48" s="16">
        <v>42</v>
      </c>
      <c r="BA48" s="16">
        <f t="shared" si="69"/>
        <v>0</v>
      </c>
      <c r="BB48" s="16">
        <f t="shared" si="69"/>
        <v>0</v>
      </c>
      <c r="BC48" s="16">
        <f t="shared" si="69"/>
        <v>0</v>
      </c>
      <c r="BD48" s="16">
        <f t="shared" si="69"/>
        <v>0</v>
      </c>
      <c r="BE48" s="16">
        <f t="shared" si="69"/>
        <v>0</v>
      </c>
      <c r="BF48" s="16">
        <f t="shared" si="69"/>
        <v>0</v>
      </c>
      <c r="BG48" s="16">
        <f t="shared" si="69"/>
        <v>0</v>
      </c>
      <c r="BH48" s="16">
        <f t="shared" si="69"/>
        <v>0</v>
      </c>
      <c r="BI48" s="16">
        <f t="shared" si="69"/>
        <v>0</v>
      </c>
      <c r="BJ48" s="16">
        <f t="shared" si="69"/>
        <v>0</v>
      </c>
      <c r="BK48" s="16">
        <f t="shared" si="69"/>
        <v>0</v>
      </c>
      <c r="BL48" s="16">
        <f t="shared" si="69"/>
        <v>0</v>
      </c>
    </row>
    <row r="49" spans="1:64" ht="20.100000000000001" customHeight="1" x14ac:dyDescent="0.15">
      <c r="A49" s="19" t="str">
        <f t="shared" si="67"/>
        <v/>
      </c>
      <c r="B49" s="19" t="str">
        <f t="shared" si="40"/>
        <v/>
      </c>
      <c r="C49" s="23" t="str">
        <f t="shared" si="41"/>
        <v/>
      </c>
      <c r="D49" s="68"/>
      <c r="E49" s="69"/>
      <c r="F49" s="68"/>
      <c r="G49" s="68"/>
      <c r="H49" s="68"/>
      <c r="I49" s="68"/>
      <c r="J49" s="128" t="str">
        <f t="shared" si="28"/>
        <v/>
      </c>
      <c r="K49" s="127" t="str">
        <f t="shared" si="29"/>
        <v/>
      </c>
      <c r="L49" s="23" t="str">
        <f t="shared" si="42"/>
        <v/>
      </c>
      <c r="M49" s="23" t="str">
        <f t="shared" si="43"/>
        <v>999:99.99</v>
      </c>
      <c r="O49" s="22" t="str">
        <f t="shared" si="68"/>
        <v/>
      </c>
      <c r="P49" s="22" t="str">
        <f t="shared" si="44"/>
        <v/>
      </c>
      <c r="Q49" s="22" t="str">
        <f t="shared" si="45"/>
        <v/>
      </c>
      <c r="R49" s="22" t="str">
        <f t="shared" si="46"/>
        <v/>
      </c>
      <c r="S49" s="22">
        <f t="shared" si="47"/>
        <v>0</v>
      </c>
      <c r="T49" s="22">
        <f t="shared" si="48"/>
        <v>0</v>
      </c>
      <c r="U49" s="22">
        <f t="shared" si="49"/>
        <v>0</v>
      </c>
      <c r="V49" s="22">
        <f t="shared" si="50"/>
        <v>0</v>
      </c>
      <c r="W49" s="22">
        <f t="shared" si="51"/>
        <v>0</v>
      </c>
      <c r="X49" s="22">
        <f t="shared" si="52"/>
        <v>0</v>
      </c>
      <c r="Y49" s="22">
        <f t="shared" si="53"/>
        <v>0</v>
      </c>
      <c r="Z49" s="22">
        <f t="shared" si="54"/>
        <v>0</v>
      </c>
      <c r="AA49" s="22">
        <f t="shared" si="55"/>
        <v>0</v>
      </c>
      <c r="AB49" s="67" t="str">
        <f t="shared" si="56"/>
        <v/>
      </c>
      <c r="AC49" s="67" t="str">
        <f t="shared" si="57"/>
        <v/>
      </c>
      <c r="AD49" s="67" t="str">
        <f t="shared" si="58"/>
        <v/>
      </c>
      <c r="AE49" s="67" t="str">
        <f t="shared" si="59"/>
        <v/>
      </c>
      <c r="AF49" s="67">
        <f t="shared" si="31"/>
        <v>0</v>
      </c>
      <c r="AG49" s="67">
        <f t="shared" si="32"/>
        <v>0</v>
      </c>
      <c r="AH49" s="67">
        <f t="shared" si="33"/>
        <v>0</v>
      </c>
      <c r="AI49" s="67">
        <f t="shared" si="34"/>
        <v>0</v>
      </c>
      <c r="AJ49" s="67">
        <f t="shared" si="60"/>
        <v>0</v>
      </c>
      <c r="AK49" s="67" t="str">
        <f t="shared" si="61"/>
        <v/>
      </c>
      <c r="AL49" s="22">
        <f t="shared" si="62"/>
        <v>0</v>
      </c>
      <c r="AM49" s="22" t="str">
        <f t="shared" si="63"/>
        <v/>
      </c>
      <c r="AN49" s="22" t="str">
        <f t="shared" si="64"/>
        <v/>
      </c>
      <c r="AO49" s="22" t="str">
        <f t="shared" si="65"/>
        <v/>
      </c>
      <c r="AP49" s="22" t="str">
        <f t="shared" si="66"/>
        <v/>
      </c>
      <c r="AV49" s="16">
        <v>43</v>
      </c>
      <c r="AW49" s="16" t="str">
        <f>IF(ISERROR(VLOOKUP($AV49,個人申込書!$T$5:$X$147,2,0)),"",VLOOKUP($AV49,個人申込書!$T$5:$X$147,2,0))</f>
        <v/>
      </c>
      <c r="AX49" s="16" t="str">
        <f>IF(AW49="","",VLOOKUP($AV49,個人申込書!$T$6:$Y$127,6,0))</f>
        <v/>
      </c>
      <c r="AY49" s="16" t="str">
        <f>IF(AW49="","",VLOOKUP($AV49,個人申込書!$T$6:$Y$127,5,0))</f>
        <v/>
      </c>
      <c r="AZ49" s="16">
        <v>43</v>
      </c>
      <c r="BA49" s="16">
        <f t="shared" si="69"/>
        <v>0</v>
      </c>
      <c r="BB49" s="16">
        <f t="shared" si="69"/>
        <v>0</v>
      </c>
      <c r="BC49" s="16">
        <f t="shared" si="69"/>
        <v>0</v>
      </c>
      <c r="BD49" s="16">
        <f t="shared" si="69"/>
        <v>0</v>
      </c>
      <c r="BE49" s="16">
        <f t="shared" si="69"/>
        <v>0</v>
      </c>
      <c r="BF49" s="16">
        <f t="shared" si="69"/>
        <v>0</v>
      </c>
      <c r="BG49" s="16">
        <f t="shared" si="69"/>
        <v>0</v>
      </c>
      <c r="BH49" s="16">
        <f t="shared" si="69"/>
        <v>0</v>
      </c>
      <c r="BI49" s="16">
        <f t="shared" si="69"/>
        <v>0</v>
      </c>
      <c r="BJ49" s="16">
        <f t="shared" si="69"/>
        <v>0</v>
      </c>
      <c r="BK49" s="16">
        <f t="shared" si="69"/>
        <v>0</v>
      </c>
      <c r="BL49" s="16">
        <f t="shared" si="69"/>
        <v>0</v>
      </c>
    </row>
    <row r="50" spans="1:64" ht="20.100000000000001" customHeight="1" x14ac:dyDescent="0.15">
      <c r="A50" s="19" t="str">
        <f t="shared" si="67"/>
        <v/>
      </c>
      <c r="B50" s="19" t="str">
        <f t="shared" si="40"/>
        <v/>
      </c>
      <c r="C50" s="23" t="str">
        <f t="shared" si="41"/>
        <v/>
      </c>
      <c r="D50" s="68"/>
      <c r="E50" s="69"/>
      <c r="F50" s="68"/>
      <c r="G50" s="68"/>
      <c r="H50" s="68"/>
      <c r="I50" s="68"/>
      <c r="J50" s="128" t="str">
        <f t="shared" si="28"/>
        <v/>
      </c>
      <c r="K50" s="127" t="str">
        <f t="shared" si="29"/>
        <v/>
      </c>
      <c r="L50" s="23" t="str">
        <f t="shared" si="42"/>
        <v/>
      </c>
      <c r="M50" s="23" t="str">
        <f t="shared" si="43"/>
        <v>999:99.99</v>
      </c>
      <c r="O50" s="22" t="str">
        <f t="shared" si="68"/>
        <v/>
      </c>
      <c r="P50" s="22" t="str">
        <f t="shared" si="44"/>
        <v/>
      </c>
      <c r="Q50" s="22" t="str">
        <f t="shared" si="45"/>
        <v/>
      </c>
      <c r="R50" s="22" t="str">
        <f t="shared" si="46"/>
        <v/>
      </c>
      <c r="S50" s="22">
        <f t="shared" si="47"/>
        <v>0</v>
      </c>
      <c r="T50" s="22">
        <f t="shared" si="48"/>
        <v>0</v>
      </c>
      <c r="U50" s="22">
        <f t="shared" si="49"/>
        <v>0</v>
      </c>
      <c r="V50" s="22">
        <f t="shared" si="50"/>
        <v>0</v>
      </c>
      <c r="W50" s="22">
        <f t="shared" si="51"/>
        <v>0</v>
      </c>
      <c r="X50" s="22">
        <f t="shared" si="52"/>
        <v>0</v>
      </c>
      <c r="Y50" s="22">
        <f t="shared" si="53"/>
        <v>0</v>
      </c>
      <c r="Z50" s="22">
        <f t="shared" si="54"/>
        <v>0</v>
      </c>
      <c r="AA50" s="22">
        <f t="shared" si="55"/>
        <v>0</v>
      </c>
      <c r="AB50" s="67" t="str">
        <f t="shared" si="56"/>
        <v/>
      </c>
      <c r="AC50" s="67" t="str">
        <f t="shared" si="57"/>
        <v/>
      </c>
      <c r="AD50" s="67" t="str">
        <f t="shared" si="58"/>
        <v/>
      </c>
      <c r="AE50" s="67" t="str">
        <f t="shared" si="59"/>
        <v/>
      </c>
      <c r="AF50" s="67">
        <f t="shared" si="31"/>
        <v>0</v>
      </c>
      <c r="AG50" s="67">
        <f t="shared" si="32"/>
        <v>0</v>
      </c>
      <c r="AH50" s="67">
        <f t="shared" si="33"/>
        <v>0</v>
      </c>
      <c r="AI50" s="67">
        <f t="shared" si="34"/>
        <v>0</v>
      </c>
      <c r="AJ50" s="67">
        <f t="shared" si="60"/>
        <v>0</v>
      </c>
      <c r="AK50" s="67" t="str">
        <f t="shared" si="61"/>
        <v/>
      </c>
      <c r="AL50" s="22">
        <f t="shared" si="62"/>
        <v>0</v>
      </c>
      <c r="AM50" s="22" t="str">
        <f t="shared" si="63"/>
        <v/>
      </c>
      <c r="AN50" s="22" t="str">
        <f t="shared" si="64"/>
        <v/>
      </c>
      <c r="AO50" s="22" t="str">
        <f t="shared" si="65"/>
        <v/>
      </c>
      <c r="AP50" s="22" t="str">
        <f t="shared" si="66"/>
        <v/>
      </c>
      <c r="AV50" s="16">
        <v>44</v>
      </c>
      <c r="AW50" s="16" t="str">
        <f>IF(ISERROR(VLOOKUP($AV50,個人申込書!$T$5:$X$147,2,0)),"",VLOOKUP($AV50,個人申込書!$T$5:$X$147,2,0))</f>
        <v/>
      </c>
      <c r="AX50" s="16" t="str">
        <f>IF(AW50="","",VLOOKUP($AV50,個人申込書!$T$6:$Y$127,6,0))</f>
        <v/>
      </c>
      <c r="AY50" s="16" t="str">
        <f>IF(AW50="","",VLOOKUP($AV50,個人申込書!$T$6:$Y$127,5,0))</f>
        <v/>
      </c>
      <c r="AZ50" s="16">
        <v>44</v>
      </c>
      <c r="BA50" s="16">
        <f t="shared" si="69"/>
        <v>0</v>
      </c>
      <c r="BB50" s="16">
        <f t="shared" si="69"/>
        <v>0</v>
      </c>
      <c r="BC50" s="16">
        <f t="shared" si="69"/>
        <v>0</v>
      </c>
      <c r="BD50" s="16">
        <f t="shared" si="69"/>
        <v>0</v>
      </c>
      <c r="BE50" s="16">
        <f t="shared" si="69"/>
        <v>0</v>
      </c>
      <c r="BF50" s="16">
        <f t="shared" si="69"/>
        <v>0</v>
      </c>
      <c r="BG50" s="16">
        <f t="shared" si="69"/>
        <v>0</v>
      </c>
      <c r="BH50" s="16">
        <f t="shared" si="69"/>
        <v>0</v>
      </c>
      <c r="BI50" s="16">
        <f t="shared" si="69"/>
        <v>0</v>
      </c>
      <c r="BJ50" s="16">
        <f t="shared" si="69"/>
        <v>0</v>
      </c>
      <c r="BK50" s="16">
        <f t="shared" si="69"/>
        <v>0</v>
      </c>
      <c r="BL50" s="16">
        <f t="shared" si="69"/>
        <v>0</v>
      </c>
    </row>
    <row r="51" spans="1:64" ht="20.100000000000001" customHeight="1" x14ac:dyDescent="0.15">
      <c r="A51" s="19" t="str">
        <f t="shared" si="67"/>
        <v/>
      </c>
      <c r="B51" s="19" t="str">
        <f t="shared" si="40"/>
        <v/>
      </c>
      <c r="C51" s="23" t="str">
        <f t="shared" si="41"/>
        <v/>
      </c>
      <c r="D51" s="68"/>
      <c r="E51" s="69"/>
      <c r="F51" s="68"/>
      <c r="G51" s="68"/>
      <c r="H51" s="68"/>
      <c r="I51" s="68"/>
      <c r="J51" s="128" t="str">
        <f t="shared" si="28"/>
        <v/>
      </c>
      <c r="K51" s="127" t="str">
        <f t="shared" si="29"/>
        <v/>
      </c>
      <c r="L51" s="23" t="str">
        <f t="shared" si="42"/>
        <v/>
      </c>
      <c r="M51" s="23" t="str">
        <f t="shared" si="43"/>
        <v>999:99.99</v>
      </c>
      <c r="O51" s="22" t="str">
        <f t="shared" si="68"/>
        <v/>
      </c>
      <c r="P51" s="22" t="str">
        <f t="shared" si="44"/>
        <v/>
      </c>
      <c r="Q51" s="22" t="str">
        <f t="shared" si="45"/>
        <v/>
      </c>
      <c r="R51" s="22" t="str">
        <f t="shared" si="46"/>
        <v/>
      </c>
      <c r="S51" s="22">
        <f t="shared" si="47"/>
        <v>0</v>
      </c>
      <c r="T51" s="22">
        <f t="shared" si="48"/>
        <v>0</v>
      </c>
      <c r="U51" s="22">
        <f t="shared" si="49"/>
        <v>0</v>
      </c>
      <c r="V51" s="22">
        <f t="shared" si="50"/>
        <v>0</v>
      </c>
      <c r="W51" s="22">
        <f t="shared" si="51"/>
        <v>0</v>
      </c>
      <c r="X51" s="22">
        <f t="shared" si="52"/>
        <v>0</v>
      </c>
      <c r="Y51" s="22">
        <f t="shared" si="53"/>
        <v>0</v>
      </c>
      <c r="Z51" s="22">
        <f t="shared" si="54"/>
        <v>0</v>
      </c>
      <c r="AA51" s="22">
        <f t="shared" si="55"/>
        <v>0</v>
      </c>
      <c r="AB51" s="67" t="str">
        <f t="shared" si="56"/>
        <v/>
      </c>
      <c r="AC51" s="67" t="str">
        <f t="shared" si="57"/>
        <v/>
      </c>
      <c r="AD51" s="67" t="str">
        <f t="shared" si="58"/>
        <v/>
      </c>
      <c r="AE51" s="67" t="str">
        <f t="shared" si="59"/>
        <v/>
      </c>
      <c r="AF51" s="67">
        <f t="shared" si="31"/>
        <v>0</v>
      </c>
      <c r="AG51" s="67">
        <f t="shared" si="32"/>
        <v>0</v>
      </c>
      <c r="AH51" s="67">
        <f t="shared" si="33"/>
        <v>0</v>
      </c>
      <c r="AI51" s="67">
        <f t="shared" si="34"/>
        <v>0</v>
      </c>
      <c r="AJ51" s="67">
        <f t="shared" si="60"/>
        <v>0</v>
      </c>
      <c r="AK51" s="67" t="str">
        <f t="shared" si="61"/>
        <v/>
      </c>
      <c r="AL51" s="22">
        <f t="shared" si="62"/>
        <v>0</v>
      </c>
      <c r="AM51" s="22" t="str">
        <f t="shared" si="63"/>
        <v/>
      </c>
      <c r="AN51" s="22" t="str">
        <f t="shared" si="64"/>
        <v/>
      </c>
      <c r="AO51" s="22" t="str">
        <f t="shared" si="65"/>
        <v/>
      </c>
      <c r="AP51" s="22" t="str">
        <f t="shared" si="66"/>
        <v/>
      </c>
      <c r="AV51" s="16">
        <v>45</v>
      </c>
      <c r="AW51" s="16" t="str">
        <f>IF(ISERROR(VLOOKUP($AV51,個人申込書!$T$5:$X$147,2,0)),"",VLOOKUP($AV51,個人申込書!$T$5:$X$147,2,0))</f>
        <v/>
      </c>
      <c r="AX51" s="16" t="str">
        <f>IF(AW51="","",VLOOKUP($AV51,個人申込書!$T$6:$Y$127,6,0))</f>
        <v/>
      </c>
      <c r="AY51" s="16" t="str">
        <f>IF(AW51="","",VLOOKUP($AV51,個人申込書!$T$6:$Y$127,5,0))</f>
        <v/>
      </c>
      <c r="AZ51" s="16">
        <v>45</v>
      </c>
      <c r="BA51" s="16">
        <f t="shared" si="69"/>
        <v>0</v>
      </c>
      <c r="BB51" s="16">
        <f t="shared" si="69"/>
        <v>0</v>
      </c>
      <c r="BC51" s="16">
        <f t="shared" si="69"/>
        <v>0</v>
      </c>
      <c r="BD51" s="16">
        <f t="shared" si="69"/>
        <v>0</v>
      </c>
      <c r="BE51" s="16">
        <f t="shared" si="69"/>
        <v>0</v>
      </c>
      <c r="BF51" s="16">
        <f t="shared" si="69"/>
        <v>0</v>
      </c>
      <c r="BG51" s="16">
        <f t="shared" si="69"/>
        <v>0</v>
      </c>
      <c r="BH51" s="16">
        <f t="shared" si="69"/>
        <v>0</v>
      </c>
      <c r="BI51" s="16">
        <f t="shared" si="69"/>
        <v>0</v>
      </c>
      <c r="BJ51" s="16">
        <f t="shared" si="69"/>
        <v>0</v>
      </c>
      <c r="BK51" s="16">
        <f t="shared" si="69"/>
        <v>0</v>
      </c>
      <c r="BL51" s="16">
        <f t="shared" si="69"/>
        <v>0</v>
      </c>
    </row>
    <row r="52" spans="1:64" ht="20.100000000000001" customHeight="1" x14ac:dyDescent="0.15">
      <c r="A52" s="19" t="str">
        <f t="shared" si="67"/>
        <v/>
      </c>
      <c r="B52" s="19" t="str">
        <f t="shared" si="40"/>
        <v/>
      </c>
      <c r="C52" s="23" t="str">
        <f t="shared" si="41"/>
        <v/>
      </c>
      <c r="D52" s="68"/>
      <c r="E52" s="69"/>
      <c r="F52" s="68"/>
      <c r="G52" s="68"/>
      <c r="H52" s="68"/>
      <c r="I52" s="68"/>
      <c r="J52" s="128" t="str">
        <f t="shared" si="28"/>
        <v/>
      </c>
      <c r="K52" s="127" t="str">
        <f t="shared" si="29"/>
        <v/>
      </c>
      <c r="L52" s="23" t="str">
        <f t="shared" si="42"/>
        <v/>
      </c>
      <c r="M52" s="23" t="str">
        <f t="shared" si="43"/>
        <v>999:99.99</v>
      </c>
      <c r="O52" s="22" t="str">
        <f t="shared" si="68"/>
        <v/>
      </c>
      <c r="P52" s="22" t="str">
        <f t="shared" si="44"/>
        <v/>
      </c>
      <c r="Q52" s="22" t="str">
        <f t="shared" si="45"/>
        <v/>
      </c>
      <c r="R52" s="22" t="str">
        <f t="shared" si="46"/>
        <v/>
      </c>
      <c r="S52" s="22">
        <f t="shared" si="47"/>
        <v>0</v>
      </c>
      <c r="T52" s="22">
        <f t="shared" si="48"/>
        <v>0</v>
      </c>
      <c r="U52" s="22">
        <f t="shared" si="49"/>
        <v>0</v>
      </c>
      <c r="V52" s="22">
        <f t="shared" si="50"/>
        <v>0</v>
      </c>
      <c r="W52" s="22">
        <f t="shared" si="51"/>
        <v>0</v>
      </c>
      <c r="X52" s="22">
        <f t="shared" si="52"/>
        <v>0</v>
      </c>
      <c r="Y52" s="22">
        <f t="shared" si="53"/>
        <v>0</v>
      </c>
      <c r="Z52" s="22">
        <f t="shared" si="54"/>
        <v>0</v>
      </c>
      <c r="AA52" s="22">
        <f t="shared" si="55"/>
        <v>0</v>
      </c>
      <c r="AB52" s="67" t="str">
        <f t="shared" si="56"/>
        <v/>
      </c>
      <c r="AC52" s="67" t="str">
        <f t="shared" si="57"/>
        <v/>
      </c>
      <c r="AD52" s="67" t="str">
        <f t="shared" si="58"/>
        <v/>
      </c>
      <c r="AE52" s="67" t="str">
        <f t="shared" si="59"/>
        <v/>
      </c>
      <c r="AF52" s="67">
        <f t="shared" si="31"/>
        <v>0</v>
      </c>
      <c r="AG52" s="67">
        <f t="shared" si="32"/>
        <v>0</v>
      </c>
      <c r="AH52" s="67">
        <f t="shared" si="33"/>
        <v>0</v>
      </c>
      <c r="AI52" s="67">
        <f t="shared" si="34"/>
        <v>0</v>
      </c>
      <c r="AJ52" s="67">
        <f t="shared" si="60"/>
        <v>0</v>
      </c>
      <c r="AK52" s="67" t="str">
        <f t="shared" si="61"/>
        <v/>
      </c>
      <c r="AL52" s="22">
        <f t="shared" si="62"/>
        <v>0</v>
      </c>
      <c r="AM52" s="22" t="str">
        <f t="shared" si="63"/>
        <v/>
      </c>
      <c r="AN52" s="22" t="str">
        <f t="shared" si="64"/>
        <v/>
      </c>
      <c r="AO52" s="22" t="str">
        <f t="shared" si="65"/>
        <v/>
      </c>
      <c r="AP52" s="22" t="str">
        <f t="shared" si="66"/>
        <v/>
      </c>
      <c r="AV52" s="16">
        <v>46</v>
      </c>
      <c r="AW52" s="16" t="str">
        <f>IF(ISERROR(VLOOKUP($AV52,個人申込書!$T$5:$X$147,2,0)),"",VLOOKUP($AV52,個人申込書!$T$5:$X$147,2,0))</f>
        <v/>
      </c>
      <c r="AX52" s="16" t="str">
        <f>IF(AW52="","",VLOOKUP($AV52,個人申込書!$T$6:$Y$127,6,0))</f>
        <v/>
      </c>
      <c r="AY52" s="16" t="str">
        <f>IF(AW52="","",VLOOKUP($AV52,個人申込書!$T$6:$Y$127,5,0))</f>
        <v/>
      </c>
      <c r="AZ52" s="16">
        <v>46</v>
      </c>
      <c r="BA52" s="16">
        <f t="shared" si="69"/>
        <v>0</v>
      </c>
      <c r="BB52" s="16">
        <f t="shared" si="69"/>
        <v>0</v>
      </c>
      <c r="BC52" s="16">
        <f t="shared" si="69"/>
        <v>0</v>
      </c>
      <c r="BD52" s="16">
        <f t="shared" si="69"/>
        <v>0</v>
      </c>
      <c r="BE52" s="16">
        <f t="shared" si="69"/>
        <v>0</v>
      </c>
      <c r="BF52" s="16">
        <f t="shared" si="69"/>
        <v>0</v>
      </c>
      <c r="BG52" s="16">
        <f t="shared" si="69"/>
        <v>0</v>
      </c>
      <c r="BH52" s="16">
        <f t="shared" si="69"/>
        <v>0</v>
      </c>
      <c r="BI52" s="16">
        <f t="shared" si="69"/>
        <v>0</v>
      </c>
      <c r="BJ52" s="16">
        <f t="shared" si="69"/>
        <v>0</v>
      </c>
      <c r="BK52" s="16">
        <f t="shared" si="69"/>
        <v>0</v>
      </c>
      <c r="BL52" s="16">
        <f t="shared" si="69"/>
        <v>0</v>
      </c>
    </row>
    <row r="53" spans="1:64" ht="20.100000000000001" customHeight="1" x14ac:dyDescent="0.15">
      <c r="A53" s="19" t="str">
        <f t="shared" si="67"/>
        <v/>
      </c>
      <c r="B53" s="19" t="str">
        <f t="shared" si="40"/>
        <v/>
      </c>
      <c r="C53" s="23" t="str">
        <f t="shared" si="41"/>
        <v/>
      </c>
      <c r="D53" s="68"/>
      <c r="E53" s="69"/>
      <c r="F53" s="68"/>
      <c r="G53" s="68"/>
      <c r="H53" s="68"/>
      <c r="I53" s="68"/>
      <c r="J53" s="128" t="str">
        <f t="shared" si="28"/>
        <v/>
      </c>
      <c r="K53" s="127" t="str">
        <f t="shared" si="29"/>
        <v/>
      </c>
      <c r="L53" s="23" t="str">
        <f t="shared" si="42"/>
        <v/>
      </c>
      <c r="M53" s="23" t="str">
        <f t="shared" si="43"/>
        <v>999:99.99</v>
      </c>
      <c r="O53" s="22" t="str">
        <f t="shared" si="68"/>
        <v/>
      </c>
      <c r="P53" s="22" t="str">
        <f t="shared" si="44"/>
        <v/>
      </c>
      <c r="Q53" s="22" t="str">
        <f t="shared" si="45"/>
        <v/>
      </c>
      <c r="R53" s="22" t="str">
        <f t="shared" si="46"/>
        <v/>
      </c>
      <c r="S53" s="22">
        <f t="shared" si="47"/>
        <v>0</v>
      </c>
      <c r="T53" s="22">
        <f t="shared" si="48"/>
        <v>0</v>
      </c>
      <c r="U53" s="22">
        <f t="shared" si="49"/>
        <v>0</v>
      </c>
      <c r="V53" s="22">
        <f t="shared" si="50"/>
        <v>0</v>
      </c>
      <c r="W53" s="22">
        <f t="shared" si="51"/>
        <v>0</v>
      </c>
      <c r="X53" s="22">
        <f t="shared" si="52"/>
        <v>0</v>
      </c>
      <c r="Y53" s="22">
        <f t="shared" si="53"/>
        <v>0</v>
      </c>
      <c r="Z53" s="22">
        <f t="shared" si="54"/>
        <v>0</v>
      </c>
      <c r="AA53" s="22">
        <f t="shared" si="55"/>
        <v>0</v>
      </c>
      <c r="AB53" s="67" t="str">
        <f t="shared" si="56"/>
        <v/>
      </c>
      <c r="AC53" s="67" t="str">
        <f t="shared" si="57"/>
        <v/>
      </c>
      <c r="AD53" s="67" t="str">
        <f t="shared" si="58"/>
        <v/>
      </c>
      <c r="AE53" s="67" t="str">
        <f t="shared" si="59"/>
        <v/>
      </c>
      <c r="AF53" s="67">
        <f t="shared" si="31"/>
        <v>0</v>
      </c>
      <c r="AG53" s="67">
        <f t="shared" si="32"/>
        <v>0</v>
      </c>
      <c r="AH53" s="67">
        <f t="shared" si="33"/>
        <v>0</v>
      </c>
      <c r="AI53" s="67">
        <f t="shared" si="34"/>
        <v>0</v>
      </c>
      <c r="AJ53" s="67">
        <f t="shared" si="60"/>
        <v>0</v>
      </c>
      <c r="AK53" s="67" t="str">
        <f t="shared" si="61"/>
        <v/>
      </c>
      <c r="AL53" s="22">
        <f t="shared" si="62"/>
        <v>0</v>
      </c>
      <c r="AM53" s="22" t="str">
        <f t="shared" si="63"/>
        <v/>
      </c>
      <c r="AN53" s="22" t="str">
        <f t="shared" si="64"/>
        <v/>
      </c>
      <c r="AO53" s="22" t="str">
        <f t="shared" si="65"/>
        <v/>
      </c>
      <c r="AP53" s="22" t="str">
        <f t="shared" si="66"/>
        <v/>
      </c>
      <c r="AV53" s="16">
        <v>47</v>
      </c>
      <c r="AW53" s="16" t="str">
        <f>IF(ISERROR(VLOOKUP($AV53,個人申込書!$T$5:$X$147,2,0)),"",VLOOKUP($AV53,個人申込書!$T$5:$X$147,2,0))</f>
        <v/>
      </c>
      <c r="AX53" s="16" t="str">
        <f>IF(AW53="","",VLOOKUP($AV53,個人申込書!$T$6:$Y$127,6,0))</f>
        <v/>
      </c>
      <c r="AY53" s="16" t="str">
        <f>IF(AW53="","",VLOOKUP($AV53,個人申込書!$T$6:$Y$127,5,0))</f>
        <v/>
      </c>
      <c r="AZ53" s="16">
        <v>47</v>
      </c>
      <c r="BA53" s="16">
        <f t="shared" si="69"/>
        <v>0</v>
      </c>
      <c r="BB53" s="16">
        <f t="shared" si="69"/>
        <v>0</v>
      </c>
      <c r="BC53" s="16">
        <f t="shared" si="69"/>
        <v>0</v>
      </c>
      <c r="BD53" s="16">
        <f t="shared" si="69"/>
        <v>0</v>
      </c>
      <c r="BE53" s="16">
        <f t="shared" si="69"/>
        <v>0</v>
      </c>
      <c r="BF53" s="16">
        <f t="shared" si="69"/>
        <v>0</v>
      </c>
      <c r="BG53" s="16">
        <f t="shared" si="69"/>
        <v>0</v>
      </c>
      <c r="BH53" s="16">
        <f t="shared" si="69"/>
        <v>0</v>
      </c>
      <c r="BI53" s="16">
        <f t="shared" si="69"/>
        <v>0</v>
      </c>
      <c r="BJ53" s="16">
        <f t="shared" si="69"/>
        <v>0</v>
      </c>
      <c r="BK53" s="16">
        <f t="shared" si="69"/>
        <v>0</v>
      </c>
      <c r="BL53" s="16">
        <f t="shared" si="69"/>
        <v>0</v>
      </c>
    </row>
    <row r="54" spans="1:64" ht="20.100000000000001" customHeight="1" x14ac:dyDescent="0.15">
      <c r="A54" s="19" t="str">
        <f t="shared" si="67"/>
        <v/>
      </c>
      <c r="B54" s="19" t="str">
        <f t="shared" si="40"/>
        <v/>
      </c>
      <c r="C54" s="23" t="str">
        <f t="shared" si="41"/>
        <v/>
      </c>
      <c r="D54" s="68"/>
      <c r="E54" s="69"/>
      <c r="F54" s="68"/>
      <c r="G54" s="68"/>
      <c r="H54" s="68"/>
      <c r="I54" s="68"/>
      <c r="J54" s="128" t="str">
        <f t="shared" si="28"/>
        <v/>
      </c>
      <c r="K54" s="127" t="str">
        <f t="shared" si="29"/>
        <v/>
      </c>
      <c r="L54" s="23" t="str">
        <f t="shared" si="42"/>
        <v/>
      </c>
      <c r="M54" s="23" t="str">
        <f t="shared" si="43"/>
        <v>999:99.99</v>
      </c>
      <c r="O54" s="22" t="str">
        <f t="shared" si="68"/>
        <v/>
      </c>
      <c r="P54" s="22" t="str">
        <f t="shared" si="44"/>
        <v/>
      </c>
      <c r="Q54" s="22" t="str">
        <f t="shared" si="45"/>
        <v/>
      </c>
      <c r="R54" s="22" t="str">
        <f t="shared" si="46"/>
        <v/>
      </c>
      <c r="S54" s="22">
        <f t="shared" si="47"/>
        <v>0</v>
      </c>
      <c r="T54" s="22">
        <f t="shared" si="48"/>
        <v>0</v>
      </c>
      <c r="U54" s="22">
        <f t="shared" si="49"/>
        <v>0</v>
      </c>
      <c r="V54" s="22">
        <f t="shared" si="50"/>
        <v>0</v>
      </c>
      <c r="W54" s="22">
        <f t="shared" si="51"/>
        <v>0</v>
      </c>
      <c r="X54" s="22">
        <f t="shared" si="52"/>
        <v>0</v>
      </c>
      <c r="Y54" s="22">
        <f t="shared" si="53"/>
        <v>0</v>
      </c>
      <c r="Z54" s="22">
        <f t="shared" si="54"/>
        <v>0</v>
      </c>
      <c r="AA54" s="22">
        <f t="shared" si="55"/>
        <v>0</v>
      </c>
      <c r="AB54" s="67" t="str">
        <f t="shared" si="56"/>
        <v/>
      </c>
      <c r="AC54" s="67" t="str">
        <f t="shared" si="57"/>
        <v/>
      </c>
      <c r="AD54" s="67" t="str">
        <f t="shared" si="58"/>
        <v/>
      </c>
      <c r="AE54" s="67" t="str">
        <f t="shared" si="59"/>
        <v/>
      </c>
      <c r="AF54" s="67">
        <f t="shared" si="31"/>
        <v>0</v>
      </c>
      <c r="AG54" s="67">
        <f t="shared" si="32"/>
        <v>0</v>
      </c>
      <c r="AH54" s="67">
        <f t="shared" si="33"/>
        <v>0</v>
      </c>
      <c r="AI54" s="67">
        <f t="shared" si="34"/>
        <v>0</v>
      </c>
      <c r="AJ54" s="67">
        <f t="shared" si="60"/>
        <v>0</v>
      </c>
      <c r="AK54" s="67" t="str">
        <f t="shared" si="61"/>
        <v/>
      </c>
      <c r="AL54" s="22">
        <f t="shared" si="62"/>
        <v>0</v>
      </c>
      <c r="AM54" s="22" t="str">
        <f t="shared" si="63"/>
        <v/>
      </c>
      <c r="AN54" s="22" t="str">
        <f t="shared" si="64"/>
        <v/>
      </c>
      <c r="AO54" s="22" t="str">
        <f t="shared" si="65"/>
        <v/>
      </c>
      <c r="AP54" s="22" t="str">
        <f t="shared" si="66"/>
        <v/>
      </c>
      <c r="AV54" s="16">
        <v>48</v>
      </c>
      <c r="AW54" s="16" t="str">
        <f>IF(ISERROR(VLOOKUP($AV54,個人申込書!$T$5:$X$147,2,0)),"",VLOOKUP($AV54,個人申込書!$T$5:$X$147,2,0))</f>
        <v/>
      </c>
      <c r="AX54" s="16" t="str">
        <f>IF(AW54="","",VLOOKUP($AV54,個人申込書!$T$6:$Y$127,6,0))</f>
        <v/>
      </c>
      <c r="AY54" s="16" t="str">
        <f>IF(AW54="","",VLOOKUP($AV54,個人申込書!$T$6:$Y$127,5,0))</f>
        <v/>
      </c>
      <c r="AZ54" s="16">
        <v>48</v>
      </c>
      <c r="BA54" s="16">
        <f t="shared" si="69"/>
        <v>0</v>
      </c>
      <c r="BB54" s="16">
        <f t="shared" si="69"/>
        <v>0</v>
      </c>
      <c r="BC54" s="16">
        <f t="shared" si="69"/>
        <v>0</v>
      </c>
      <c r="BD54" s="16">
        <f t="shared" si="69"/>
        <v>0</v>
      </c>
      <c r="BE54" s="16">
        <f t="shared" si="69"/>
        <v>0</v>
      </c>
      <c r="BF54" s="16">
        <f t="shared" si="69"/>
        <v>0</v>
      </c>
      <c r="BG54" s="16">
        <f t="shared" si="69"/>
        <v>0</v>
      </c>
      <c r="BH54" s="16">
        <f t="shared" si="69"/>
        <v>0</v>
      </c>
      <c r="BI54" s="16">
        <f t="shared" si="69"/>
        <v>0</v>
      </c>
      <c r="BJ54" s="16">
        <f t="shared" si="69"/>
        <v>0</v>
      </c>
      <c r="BK54" s="16">
        <f t="shared" si="69"/>
        <v>0</v>
      </c>
      <c r="BL54" s="16">
        <f t="shared" si="69"/>
        <v>0</v>
      </c>
    </row>
    <row r="55" spans="1:64" ht="20.100000000000001" customHeight="1" x14ac:dyDescent="0.15">
      <c r="A55" s="19" t="str">
        <f t="shared" si="67"/>
        <v/>
      </c>
      <c r="B55" s="19" t="str">
        <f t="shared" si="40"/>
        <v/>
      </c>
      <c r="C55" s="23" t="str">
        <f t="shared" si="41"/>
        <v/>
      </c>
      <c r="D55" s="68"/>
      <c r="E55" s="69"/>
      <c r="F55" s="68"/>
      <c r="G55" s="68"/>
      <c r="H55" s="68"/>
      <c r="I55" s="68"/>
      <c r="J55" s="128" t="str">
        <f t="shared" si="28"/>
        <v/>
      </c>
      <c r="K55" s="127" t="str">
        <f t="shared" si="29"/>
        <v/>
      </c>
      <c r="L55" s="23" t="str">
        <f t="shared" si="42"/>
        <v/>
      </c>
      <c r="M55" s="23" t="str">
        <f t="shared" si="43"/>
        <v>999:99.99</v>
      </c>
      <c r="O55" s="22" t="str">
        <f t="shared" si="68"/>
        <v/>
      </c>
      <c r="P55" s="22" t="str">
        <f t="shared" si="44"/>
        <v/>
      </c>
      <c r="Q55" s="22" t="str">
        <f t="shared" si="45"/>
        <v/>
      </c>
      <c r="R55" s="22" t="str">
        <f t="shared" si="46"/>
        <v/>
      </c>
      <c r="S55" s="22">
        <f t="shared" si="47"/>
        <v>0</v>
      </c>
      <c r="T55" s="22">
        <f t="shared" si="48"/>
        <v>0</v>
      </c>
      <c r="U55" s="22">
        <f t="shared" si="49"/>
        <v>0</v>
      </c>
      <c r="V55" s="22">
        <f t="shared" si="50"/>
        <v>0</v>
      </c>
      <c r="W55" s="22">
        <f t="shared" si="51"/>
        <v>0</v>
      </c>
      <c r="X55" s="22">
        <f t="shared" si="52"/>
        <v>0</v>
      </c>
      <c r="Y55" s="22">
        <f t="shared" si="53"/>
        <v>0</v>
      </c>
      <c r="Z55" s="22">
        <f t="shared" si="54"/>
        <v>0</v>
      </c>
      <c r="AA55" s="22">
        <f t="shared" si="55"/>
        <v>0</v>
      </c>
      <c r="AB55" s="67" t="str">
        <f t="shared" si="56"/>
        <v/>
      </c>
      <c r="AC55" s="67" t="str">
        <f t="shared" si="57"/>
        <v/>
      </c>
      <c r="AD55" s="67" t="str">
        <f t="shared" si="58"/>
        <v/>
      </c>
      <c r="AE55" s="67" t="str">
        <f t="shared" si="59"/>
        <v/>
      </c>
      <c r="AF55" s="67">
        <f t="shared" si="31"/>
        <v>0</v>
      </c>
      <c r="AG55" s="67">
        <f t="shared" si="32"/>
        <v>0</v>
      </c>
      <c r="AH55" s="67">
        <f t="shared" si="33"/>
        <v>0</v>
      </c>
      <c r="AI55" s="67">
        <f t="shared" si="34"/>
        <v>0</v>
      </c>
      <c r="AJ55" s="67">
        <f t="shared" si="60"/>
        <v>0</v>
      </c>
      <c r="AK55" s="67" t="str">
        <f t="shared" si="61"/>
        <v/>
      </c>
      <c r="AL55" s="22">
        <f t="shared" si="62"/>
        <v>0</v>
      </c>
      <c r="AM55" s="22" t="str">
        <f t="shared" si="63"/>
        <v/>
      </c>
      <c r="AN55" s="22" t="str">
        <f t="shared" si="64"/>
        <v/>
      </c>
      <c r="AO55" s="22" t="str">
        <f t="shared" si="65"/>
        <v/>
      </c>
      <c r="AP55" s="22" t="str">
        <f t="shared" si="66"/>
        <v/>
      </c>
      <c r="AV55" s="16">
        <v>49</v>
      </c>
      <c r="AW55" s="16" t="str">
        <f>IF(ISERROR(VLOOKUP($AV55,個人申込書!$T$5:$X$147,2,0)),"",VLOOKUP($AV55,個人申込書!$T$5:$X$147,2,0))</f>
        <v/>
      </c>
      <c r="AX55" s="16" t="str">
        <f>IF(AW55="","",VLOOKUP($AV55,個人申込書!$T$6:$Y$127,6,0))</f>
        <v/>
      </c>
      <c r="AY55" s="16" t="str">
        <f>IF(AW55="","",VLOOKUP($AV55,個人申込書!$T$6:$Y$127,5,0))</f>
        <v/>
      </c>
      <c r="AZ55" s="16">
        <v>49</v>
      </c>
      <c r="BA55" s="16">
        <f t="shared" si="69"/>
        <v>0</v>
      </c>
      <c r="BB55" s="16">
        <f t="shared" si="69"/>
        <v>0</v>
      </c>
      <c r="BC55" s="16">
        <f t="shared" si="69"/>
        <v>0</v>
      </c>
      <c r="BD55" s="16">
        <f t="shared" si="69"/>
        <v>0</v>
      </c>
      <c r="BE55" s="16">
        <f t="shared" si="69"/>
        <v>0</v>
      </c>
      <c r="BF55" s="16">
        <f t="shared" si="69"/>
        <v>0</v>
      </c>
      <c r="BG55" s="16">
        <f t="shared" si="69"/>
        <v>0</v>
      </c>
      <c r="BH55" s="16">
        <f t="shared" si="69"/>
        <v>0</v>
      </c>
      <c r="BI55" s="16">
        <f t="shared" si="69"/>
        <v>0</v>
      </c>
      <c r="BJ55" s="16">
        <f t="shared" si="69"/>
        <v>0</v>
      </c>
      <c r="BK55" s="16">
        <f t="shared" si="69"/>
        <v>0</v>
      </c>
      <c r="BL55" s="16">
        <f t="shared" si="69"/>
        <v>0</v>
      </c>
    </row>
    <row r="56" spans="1:64" ht="20.100000000000001" customHeight="1" x14ac:dyDescent="0.15">
      <c r="A56" s="19" t="str">
        <f t="shared" si="67"/>
        <v/>
      </c>
      <c r="B56" s="19" t="str">
        <f t="shared" si="40"/>
        <v/>
      </c>
      <c r="C56" s="23" t="str">
        <f t="shared" si="41"/>
        <v/>
      </c>
      <c r="D56" s="68"/>
      <c r="E56" s="69"/>
      <c r="F56" s="68"/>
      <c r="G56" s="68"/>
      <c r="H56" s="68"/>
      <c r="I56" s="68"/>
      <c r="J56" s="128" t="str">
        <f t="shared" si="28"/>
        <v/>
      </c>
      <c r="K56" s="127" t="str">
        <f t="shared" si="29"/>
        <v/>
      </c>
      <c r="L56" s="23" t="str">
        <f t="shared" si="42"/>
        <v/>
      </c>
      <c r="M56" s="23" t="str">
        <f t="shared" si="43"/>
        <v>999:99.99</v>
      </c>
      <c r="O56" s="22" t="str">
        <f t="shared" si="68"/>
        <v/>
      </c>
      <c r="P56" s="22" t="str">
        <f t="shared" si="44"/>
        <v/>
      </c>
      <c r="Q56" s="22" t="str">
        <f t="shared" si="45"/>
        <v/>
      </c>
      <c r="R56" s="22" t="str">
        <f t="shared" si="46"/>
        <v/>
      </c>
      <c r="S56" s="22">
        <f t="shared" si="47"/>
        <v>0</v>
      </c>
      <c r="T56" s="22">
        <f t="shared" si="48"/>
        <v>0</v>
      </c>
      <c r="U56" s="22">
        <f t="shared" si="49"/>
        <v>0</v>
      </c>
      <c r="V56" s="22">
        <f t="shared" si="50"/>
        <v>0</v>
      </c>
      <c r="W56" s="22">
        <f t="shared" si="51"/>
        <v>0</v>
      </c>
      <c r="X56" s="22">
        <f t="shared" si="52"/>
        <v>0</v>
      </c>
      <c r="Y56" s="22">
        <f t="shared" si="53"/>
        <v>0</v>
      </c>
      <c r="Z56" s="22">
        <f t="shared" si="54"/>
        <v>0</v>
      </c>
      <c r="AA56" s="22">
        <f t="shared" si="55"/>
        <v>0</v>
      </c>
      <c r="AB56" s="67" t="str">
        <f t="shared" si="56"/>
        <v/>
      </c>
      <c r="AC56" s="67" t="str">
        <f t="shared" si="57"/>
        <v/>
      </c>
      <c r="AD56" s="67" t="str">
        <f t="shared" si="58"/>
        <v/>
      </c>
      <c r="AE56" s="67" t="str">
        <f t="shared" si="59"/>
        <v/>
      </c>
      <c r="AF56" s="67">
        <f t="shared" si="31"/>
        <v>0</v>
      </c>
      <c r="AG56" s="67">
        <f t="shared" si="32"/>
        <v>0</v>
      </c>
      <c r="AH56" s="67">
        <f t="shared" si="33"/>
        <v>0</v>
      </c>
      <c r="AI56" s="67">
        <f t="shared" si="34"/>
        <v>0</v>
      </c>
      <c r="AJ56" s="67">
        <f t="shared" si="60"/>
        <v>0</v>
      </c>
      <c r="AK56" s="67" t="str">
        <f t="shared" si="61"/>
        <v/>
      </c>
      <c r="AL56" s="22">
        <f t="shared" si="62"/>
        <v>0</v>
      </c>
      <c r="AM56" s="22" t="str">
        <f t="shared" si="63"/>
        <v/>
      </c>
      <c r="AN56" s="22" t="str">
        <f t="shared" si="64"/>
        <v/>
      </c>
      <c r="AO56" s="22" t="str">
        <f t="shared" si="65"/>
        <v/>
      </c>
      <c r="AP56" s="22" t="str">
        <f t="shared" si="66"/>
        <v/>
      </c>
      <c r="AV56" s="16">
        <v>50</v>
      </c>
      <c r="AW56" s="16" t="str">
        <f>IF(ISERROR(VLOOKUP($AV56,個人申込書!$T$5:$X$147,2,0)),"",VLOOKUP($AV56,個人申込書!$T$5:$X$147,2,0))</f>
        <v/>
      </c>
      <c r="AX56" s="16" t="str">
        <f>IF(AW56="","",VLOOKUP($AV56,個人申込書!$T$6:$Y$127,6,0))</f>
        <v/>
      </c>
      <c r="AY56" s="16" t="str">
        <f>IF(AW56="","",VLOOKUP($AV56,個人申込書!$T$6:$Y$127,5,0))</f>
        <v/>
      </c>
      <c r="AZ56" s="16">
        <v>50</v>
      </c>
      <c r="BA56" s="16">
        <f t="shared" si="69"/>
        <v>0</v>
      </c>
      <c r="BB56" s="16">
        <f t="shared" si="69"/>
        <v>0</v>
      </c>
      <c r="BC56" s="16">
        <f t="shared" si="69"/>
        <v>0</v>
      </c>
      <c r="BD56" s="16">
        <f t="shared" si="69"/>
        <v>0</v>
      </c>
      <c r="BE56" s="16">
        <f t="shared" si="69"/>
        <v>0</v>
      </c>
      <c r="BF56" s="16">
        <f t="shared" si="69"/>
        <v>0</v>
      </c>
      <c r="BG56" s="16">
        <f t="shared" si="69"/>
        <v>0</v>
      </c>
      <c r="BH56" s="16">
        <f t="shared" si="69"/>
        <v>0</v>
      </c>
      <c r="BI56" s="16">
        <f t="shared" si="69"/>
        <v>0</v>
      </c>
      <c r="BJ56" s="16">
        <f t="shared" si="69"/>
        <v>0</v>
      </c>
      <c r="BK56" s="16">
        <f t="shared" si="69"/>
        <v>0</v>
      </c>
      <c r="BL56" s="16">
        <f t="shared" si="69"/>
        <v>0</v>
      </c>
    </row>
    <row r="57" spans="1:64" ht="20.100000000000001" customHeight="1" x14ac:dyDescent="0.15">
      <c r="A57" s="19" t="str">
        <f t="shared" si="67"/>
        <v/>
      </c>
      <c r="B57" s="19" t="str">
        <f t="shared" si="40"/>
        <v/>
      </c>
      <c r="C57" s="23" t="str">
        <f t="shared" si="41"/>
        <v/>
      </c>
      <c r="D57" s="68"/>
      <c r="E57" s="69"/>
      <c r="F57" s="68"/>
      <c r="G57" s="68"/>
      <c r="H57" s="68"/>
      <c r="I57" s="68"/>
      <c r="J57" s="128" t="str">
        <f t="shared" si="28"/>
        <v/>
      </c>
      <c r="K57" s="127" t="str">
        <f t="shared" si="29"/>
        <v/>
      </c>
      <c r="L57" s="23" t="str">
        <f t="shared" si="42"/>
        <v/>
      </c>
      <c r="M57" s="23" t="str">
        <f t="shared" si="43"/>
        <v>999:99.99</v>
      </c>
      <c r="O57" s="22" t="str">
        <f t="shared" si="68"/>
        <v/>
      </c>
      <c r="P57" s="22" t="str">
        <f t="shared" si="44"/>
        <v/>
      </c>
      <c r="Q57" s="22" t="str">
        <f t="shared" si="45"/>
        <v/>
      </c>
      <c r="R57" s="22" t="str">
        <f t="shared" si="46"/>
        <v/>
      </c>
      <c r="S57" s="22">
        <f t="shared" si="47"/>
        <v>0</v>
      </c>
      <c r="T57" s="22">
        <f t="shared" si="48"/>
        <v>0</v>
      </c>
      <c r="U57" s="22">
        <f t="shared" si="49"/>
        <v>0</v>
      </c>
      <c r="V57" s="22">
        <f t="shared" si="50"/>
        <v>0</v>
      </c>
      <c r="W57" s="22">
        <f t="shared" si="51"/>
        <v>0</v>
      </c>
      <c r="X57" s="22">
        <f t="shared" si="52"/>
        <v>0</v>
      </c>
      <c r="Y57" s="22">
        <f t="shared" si="53"/>
        <v>0</v>
      </c>
      <c r="Z57" s="22">
        <f t="shared" si="54"/>
        <v>0</v>
      </c>
      <c r="AA57" s="22">
        <f t="shared" si="55"/>
        <v>0</v>
      </c>
      <c r="AB57" s="67" t="str">
        <f t="shared" si="56"/>
        <v/>
      </c>
      <c r="AC57" s="67" t="str">
        <f t="shared" si="57"/>
        <v/>
      </c>
      <c r="AD57" s="67" t="str">
        <f t="shared" si="58"/>
        <v/>
      </c>
      <c r="AE57" s="67" t="str">
        <f t="shared" si="59"/>
        <v/>
      </c>
      <c r="AF57" s="67">
        <f t="shared" si="31"/>
        <v>0</v>
      </c>
      <c r="AG57" s="67">
        <f t="shared" si="32"/>
        <v>0</v>
      </c>
      <c r="AH57" s="67">
        <f t="shared" si="33"/>
        <v>0</v>
      </c>
      <c r="AI57" s="67">
        <f t="shared" si="34"/>
        <v>0</v>
      </c>
      <c r="AJ57" s="67">
        <f t="shared" si="60"/>
        <v>0</v>
      </c>
      <c r="AK57" s="67" t="str">
        <f t="shared" si="61"/>
        <v/>
      </c>
      <c r="AL57" s="22">
        <f t="shared" si="62"/>
        <v>0</v>
      </c>
      <c r="AM57" s="22" t="str">
        <f t="shared" si="63"/>
        <v/>
      </c>
      <c r="AN57" s="22" t="str">
        <f t="shared" si="64"/>
        <v/>
      </c>
      <c r="AO57" s="22" t="str">
        <f t="shared" si="65"/>
        <v/>
      </c>
      <c r="AP57" s="22" t="str">
        <f t="shared" si="66"/>
        <v/>
      </c>
      <c r="AV57" s="16">
        <v>51</v>
      </c>
      <c r="AW57" s="16" t="str">
        <f>IF(ISERROR(VLOOKUP($AV57,個人申込書!$T$5:$X$147,2,0)),"",VLOOKUP($AV57,個人申込書!$T$5:$X$147,2,0))</f>
        <v/>
      </c>
      <c r="AX57" s="16" t="str">
        <f>IF(AW57="","",VLOOKUP($AV57,個人申込書!$T$6:$Y$127,6,0))</f>
        <v/>
      </c>
      <c r="AY57" s="16" t="str">
        <f>IF(AW57="","",VLOOKUP($AV57,個人申込書!$T$6:$Y$127,5,0))</f>
        <v/>
      </c>
      <c r="AZ57" s="16">
        <v>51</v>
      </c>
      <c r="BA57" s="16">
        <f t="shared" ref="BA57:BL66" si="70">COUNTIF($AB$6:$AE$65,BA$5&amp;$AW57)</f>
        <v>0</v>
      </c>
      <c r="BB57" s="16">
        <f t="shared" si="70"/>
        <v>0</v>
      </c>
      <c r="BC57" s="16">
        <f t="shared" si="70"/>
        <v>0</v>
      </c>
      <c r="BD57" s="16">
        <f t="shared" si="70"/>
        <v>0</v>
      </c>
      <c r="BE57" s="16">
        <f t="shared" si="70"/>
        <v>0</v>
      </c>
      <c r="BF57" s="16">
        <f t="shared" si="70"/>
        <v>0</v>
      </c>
      <c r="BG57" s="16">
        <f t="shared" si="70"/>
        <v>0</v>
      </c>
      <c r="BH57" s="16">
        <f t="shared" si="70"/>
        <v>0</v>
      </c>
      <c r="BI57" s="16">
        <f t="shared" si="70"/>
        <v>0</v>
      </c>
      <c r="BJ57" s="16">
        <f t="shared" si="70"/>
        <v>0</v>
      </c>
      <c r="BK57" s="16">
        <f t="shared" si="70"/>
        <v>0</v>
      </c>
      <c r="BL57" s="16">
        <f t="shared" si="70"/>
        <v>0</v>
      </c>
    </row>
    <row r="58" spans="1:64" ht="20.100000000000001" customHeight="1" x14ac:dyDescent="0.15">
      <c r="A58" s="19" t="str">
        <f t="shared" si="67"/>
        <v/>
      </c>
      <c r="B58" s="19" t="str">
        <f t="shared" si="40"/>
        <v/>
      </c>
      <c r="C58" s="23" t="str">
        <f t="shared" si="41"/>
        <v/>
      </c>
      <c r="D58" s="68"/>
      <c r="E58" s="69"/>
      <c r="F58" s="68"/>
      <c r="G58" s="68"/>
      <c r="H58" s="68"/>
      <c r="I58" s="68"/>
      <c r="J58" s="128" t="str">
        <f t="shared" si="28"/>
        <v/>
      </c>
      <c r="K58" s="127" t="str">
        <f t="shared" si="29"/>
        <v/>
      </c>
      <c r="L58" s="23" t="str">
        <f t="shared" si="42"/>
        <v/>
      </c>
      <c r="M58" s="23" t="str">
        <f t="shared" si="43"/>
        <v>999:99.99</v>
      </c>
      <c r="O58" s="22" t="str">
        <f t="shared" si="68"/>
        <v/>
      </c>
      <c r="P58" s="22" t="str">
        <f t="shared" si="44"/>
        <v/>
      </c>
      <c r="Q58" s="22" t="str">
        <f t="shared" si="45"/>
        <v/>
      </c>
      <c r="R58" s="22" t="str">
        <f t="shared" si="46"/>
        <v/>
      </c>
      <c r="S58" s="22">
        <f t="shared" si="47"/>
        <v>0</v>
      </c>
      <c r="T58" s="22">
        <f t="shared" si="48"/>
        <v>0</v>
      </c>
      <c r="U58" s="22">
        <f t="shared" si="49"/>
        <v>0</v>
      </c>
      <c r="V58" s="22">
        <f t="shared" si="50"/>
        <v>0</v>
      </c>
      <c r="W58" s="22">
        <f t="shared" si="51"/>
        <v>0</v>
      </c>
      <c r="X58" s="22">
        <f t="shared" si="52"/>
        <v>0</v>
      </c>
      <c r="Y58" s="22">
        <f t="shared" si="53"/>
        <v>0</v>
      </c>
      <c r="Z58" s="22">
        <f t="shared" si="54"/>
        <v>0</v>
      </c>
      <c r="AA58" s="22">
        <f t="shared" si="55"/>
        <v>0</v>
      </c>
      <c r="AB58" s="67" t="str">
        <f t="shared" si="56"/>
        <v/>
      </c>
      <c r="AC58" s="67" t="str">
        <f t="shared" si="57"/>
        <v/>
      </c>
      <c r="AD58" s="67" t="str">
        <f t="shared" si="58"/>
        <v/>
      </c>
      <c r="AE58" s="67" t="str">
        <f t="shared" si="59"/>
        <v/>
      </c>
      <c r="AF58" s="67">
        <f t="shared" si="31"/>
        <v>0</v>
      </c>
      <c r="AG58" s="67">
        <f t="shared" si="32"/>
        <v>0</v>
      </c>
      <c r="AH58" s="67">
        <f t="shared" si="33"/>
        <v>0</v>
      </c>
      <c r="AI58" s="67">
        <f t="shared" si="34"/>
        <v>0</v>
      </c>
      <c r="AJ58" s="67">
        <f t="shared" si="60"/>
        <v>0</v>
      </c>
      <c r="AK58" s="67" t="str">
        <f t="shared" si="61"/>
        <v/>
      </c>
      <c r="AL58" s="22">
        <f t="shared" si="62"/>
        <v>0</v>
      </c>
      <c r="AM58" s="22" t="str">
        <f t="shared" si="63"/>
        <v/>
      </c>
      <c r="AN58" s="22" t="str">
        <f t="shared" si="64"/>
        <v/>
      </c>
      <c r="AO58" s="22" t="str">
        <f t="shared" si="65"/>
        <v/>
      </c>
      <c r="AP58" s="22" t="str">
        <f t="shared" si="66"/>
        <v/>
      </c>
      <c r="AV58" s="16">
        <v>52</v>
      </c>
      <c r="AW58" s="16" t="str">
        <f>IF(ISERROR(VLOOKUP($AV58,個人申込書!$T$5:$X$147,2,0)),"",VLOOKUP($AV58,個人申込書!$T$5:$X$147,2,0))</f>
        <v/>
      </c>
      <c r="AX58" s="16" t="str">
        <f>IF(AW58="","",VLOOKUP($AV58,個人申込書!$T$6:$Y$127,6,0))</f>
        <v/>
      </c>
      <c r="AY58" s="16" t="str">
        <f>IF(AW58="","",VLOOKUP($AV58,個人申込書!$T$6:$Y$127,5,0))</f>
        <v/>
      </c>
      <c r="AZ58" s="16">
        <v>52</v>
      </c>
      <c r="BA58" s="16">
        <f t="shared" si="70"/>
        <v>0</v>
      </c>
      <c r="BB58" s="16">
        <f t="shared" si="70"/>
        <v>0</v>
      </c>
      <c r="BC58" s="16">
        <f t="shared" si="70"/>
        <v>0</v>
      </c>
      <c r="BD58" s="16">
        <f t="shared" si="70"/>
        <v>0</v>
      </c>
      <c r="BE58" s="16">
        <f t="shared" si="70"/>
        <v>0</v>
      </c>
      <c r="BF58" s="16">
        <f t="shared" si="70"/>
        <v>0</v>
      </c>
      <c r="BG58" s="16">
        <f t="shared" si="70"/>
        <v>0</v>
      </c>
      <c r="BH58" s="16">
        <f t="shared" si="70"/>
        <v>0</v>
      </c>
      <c r="BI58" s="16">
        <f t="shared" si="70"/>
        <v>0</v>
      </c>
      <c r="BJ58" s="16">
        <f t="shared" si="70"/>
        <v>0</v>
      </c>
      <c r="BK58" s="16">
        <f t="shared" si="70"/>
        <v>0</v>
      </c>
      <c r="BL58" s="16">
        <f t="shared" si="70"/>
        <v>0</v>
      </c>
    </row>
    <row r="59" spans="1:64" ht="20.100000000000001" customHeight="1" x14ac:dyDescent="0.15">
      <c r="A59" s="19" t="str">
        <f t="shared" si="67"/>
        <v/>
      </c>
      <c r="B59" s="19" t="str">
        <f t="shared" si="40"/>
        <v/>
      </c>
      <c r="C59" s="23" t="str">
        <f t="shared" si="41"/>
        <v/>
      </c>
      <c r="D59" s="68"/>
      <c r="E59" s="69"/>
      <c r="F59" s="68"/>
      <c r="G59" s="68"/>
      <c r="H59" s="68"/>
      <c r="I59" s="68"/>
      <c r="J59" s="128" t="str">
        <f t="shared" si="28"/>
        <v/>
      </c>
      <c r="K59" s="127" t="str">
        <f t="shared" si="29"/>
        <v/>
      </c>
      <c r="L59" s="23" t="str">
        <f t="shared" si="42"/>
        <v/>
      </c>
      <c r="M59" s="23" t="str">
        <f t="shared" si="43"/>
        <v>999:99.99</v>
      </c>
      <c r="O59" s="22" t="str">
        <f t="shared" si="68"/>
        <v/>
      </c>
      <c r="P59" s="22" t="str">
        <f t="shared" si="44"/>
        <v/>
      </c>
      <c r="Q59" s="22" t="str">
        <f t="shared" si="45"/>
        <v/>
      </c>
      <c r="R59" s="22" t="str">
        <f t="shared" si="46"/>
        <v/>
      </c>
      <c r="S59" s="22">
        <f t="shared" si="47"/>
        <v>0</v>
      </c>
      <c r="T59" s="22">
        <f t="shared" si="48"/>
        <v>0</v>
      </c>
      <c r="U59" s="22">
        <f t="shared" si="49"/>
        <v>0</v>
      </c>
      <c r="V59" s="22">
        <f t="shared" si="50"/>
        <v>0</v>
      </c>
      <c r="W59" s="22">
        <f t="shared" si="51"/>
        <v>0</v>
      </c>
      <c r="X59" s="22">
        <f t="shared" si="52"/>
        <v>0</v>
      </c>
      <c r="Y59" s="22">
        <f t="shared" si="53"/>
        <v>0</v>
      </c>
      <c r="Z59" s="22">
        <f t="shared" si="54"/>
        <v>0</v>
      </c>
      <c r="AA59" s="22">
        <f t="shared" si="55"/>
        <v>0</v>
      </c>
      <c r="AB59" s="67" t="str">
        <f t="shared" si="56"/>
        <v/>
      </c>
      <c r="AC59" s="67" t="str">
        <f t="shared" si="57"/>
        <v/>
      </c>
      <c r="AD59" s="67" t="str">
        <f t="shared" si="58"/>
        <v/>
      </c>
      <c r="AE59" s="67" t="str">
        <f t="shared" si="59"/>
        <v/>
      </c>
      <c r="AF59" s="67">
        <f t="shared" si="31"/>
        <v>0</v>
      </c>
      <c r="AG59" s="67">
        <f t="shared" si="32"/>
        <v>0</v>
      </c>
      <c r="AH59" s="67">
        <f t="shared" si="33"/>
        <v>0</v>
      </c>
      <c r="AI59" s="67">
        <f t="shared" si="34"/>
        <v>0</v>
      </c>
      <c r="AJ59" s="67">
        <f t="shared" si="60"/>
        <v>0</v>
      </c>
      <c r="AK59" s="67" t="str">
        <f t="shared" si="61"/>
        <v/>
      </c>
      <c r="AL59" s="22">
        <f t="shared" si="62"/>
        <v>0</v>
      </c>
      <c r="AM59" s="22" t="str">
        <f t="shared" si="63"/>
        <v/>
      </c>
      <c r="AN59" s="22" t="str">
        <f t="shared" si="64"/>
        <v/>
      </c>
      <c r="AO59" s="22" t="str">
        <f t="shared" si="65"/>
        <v/>
      </c>
      <c r="AP59" s="22" t="str">
        <f t="shared" si="66"/>
        <v/>
      </c>
      <c r="AV59" s="16">
        <v>53</v>
      </c>
      <c r="AW59" s="16" t="str">
        <f>IF(ISERROR(VLOOKUP($AV59,個人申込書!$T$5:$X$147,2,0)),"",VLOOKUP($AV59,個人申込書!$T$5:$X$147,2,0))</f>
        <v/>
      </c>
      <c r="AX59" s="16" t="str">
        <f>IF(AW59="","",VLOOKUP($AV59,個人申込書!$T$6:$Y$127,6,0))</f>
        <v/>
      </c>
      <c r="AY59" s="16" t="str">
        <f>IF(AW59="","",VLOOKUP($AV59,個人申込書!$T$6:$Y$127,5,0))</f>
        <v/>
      </c>
      <c r="AZ59" s="16">
        <v>53</v>
      </c>
      <c r="BA59" s="16">
        <f t="shared" si="70"/>
        <v>0</v>
      </c>
      <c r="BB59" s="16">
        <f t="shared" si="70"/>
        <v>0</v>
      </c>
      <c r="BC59" s="16">
        <f t="shared" si="70"/>
        <v>0</v>
      </c>
      <c r="BD59" s="16">
        <f t="shared" si="70"/>
        <v>0</v>
      </c>
      <c r="BE59" s="16">
        <f t="shared" si="70"/>
        <v>0</v>
      </c>
      <c r="BF59" s="16">
        <f t="shared" si="70"/>
        <v>0</v>
      </c>
      <c r="BG59" s="16">
        <f t="shared" si="70"/>
        <v>0</v>
      </c>
      <c r="BH59" s="16">
        <f t="shared" si="70"/>
        <v>0</v>
      </c>
      <c r="BI59" s="16">
        <f t="shared" si="70"/>
        <v>0</v>
      </c>
      <c r="BJ59" s="16">
        <f t="shared" si="70"/>
        <v>0</v>
      </c>
      <c r="BK59" s="16">
        <f t="shared" si="70"/>
        <v>0</v>
      </c>
      <c r="BL59" s="16">
        <f t="shared" si="70"/>
        <v>0</v>
      </c>
    </row>
    <row r="60" spans="1:64" ht="20.100000000000001" customHeight="1" x14ac:dyDescent="0.15">
      <c r="A60" s="19" t="str">
        <f t="shared" si="67"/>
        <v/>
      </c>
      <c r="B60" s="19" t="str">
        <f t="shared" si="40"/>
        <v/>
      </c>
      <c r="C60" s="23" t="str">
        <f t="shared" si="41"/>
        <v/>
      </c>
      <c r="D60" s="68"/>
      <c r="E60" s="69"/>
      <c r="F60" s="68"/>
      <c r="G60" s="68"/>
      <c r="H60" s="68"/>
      <c r="I60" s="68"/>
      <c r="J60" s="128" t="str">
        <f t="shared" si="28"/>
        <v/>
      </c>
      <c r="K60" s="127" t="str">
        <f t="shared" si="29"/>
        <v/>
      </c>
      <c r="L60" s="23" t="str">
        <f t="shared" si="42"/>
        <v/>
      </c>
      <c r="M60" s="23" t="str">
        <f t="shared" si="43"/>
        <v>999:99.99</v>
      </c>
      <c r="O60" s="22" t="str">
        <f t="shared" si="68"/>
        <v/>
      </c>
      <c r="P60" s="22" t="str">
        <f t="shared" si="44"/>
        <v/>
      </c>
      <c r="Q60" s="22" t="str">
        <f t="shared" si="45"/>
        <v/>
      </c>
      <c r="R60" s="22" t="str">
        <f t="shared" si="46"/>
        <v/>
      </c>
      <c r="S60" s="22">
        <f t="shared" si="47"/>
        <v>0</v>
      </c>
      <c r="T60" s="22">
        <f t="shared" si="48"/>
        <v>0</v>
      </c>
      <c r="U60" s="22">
        <f t="shared" si="49"/>
        <v>0</v>
      </c>
      <c r="V60" s="22">
        <f t="shared" si="50"/>
        <v>0</v>
      </c>
      <c r="W60" s="22">
        <f t="shared" si="51"/>
        <v>0</v>
      </c>
      <c r="X60" s="22">
        <f t="shared" si="52"/>
        <v>0</v>
      </c>
      <c r="Y60" s="22">
        <f t="shared" si="53"/>
        <v>0</v>
      </c>
      <c r="Z60" s="22">
        <f t="shared" si="54"/>
        <v>0</v>
      </c>
      <c r="AA60" s="22">
        <f t="shared" si="55"/>
        <v>0</v>
      </c>
      <c r="AB60" s="67" t="str">
        <f t="shared" si="56"/>
        <v/>
      </c>
      <c r="AC60" s="67" t="str">
        <f t="shared" si="57"/>
        <v/>
      </c>
      <c r="AD60" s="67" t="str">
        <f t="shared" si="58"/>
        <v/>
      </c>
      <c r="AE60" s="67" t="str">
        <f t="shared" si="59"/>
        <v/>
      </c>
      <c r="AF60" s="67">
        <f t="shared" si="31"/>
        <v>0</v>
      </c>
      <c r="AG60" s="67">
        <f t="shared" si="32"/>
        <v>0</v>
      </c>
      <c r="AH60" s="67">
        <f t="shared" si="33"/>
        <v>0</v>
      </c>
      <c r="AI60" s="67">
        <f t="shared" si="34"/>
        <v>0</v>
      </c>
      <c r="AJ60" s="67">
        <f t="shared" si="60"/>
        <v>0</v>
      </c>
      <c r="AK60" s="67" t="str">
        <f t="shared" si="61"/>
        <v/>
      </c>
      <c r="AL60" s="22">
        <f t="shared" si="62"/>
        <v>0</v>
      </c>
      <c r="AM60" s="22" t="str">
        <f t="shared" si="63"/>
        <v/>
      </c>
      <c r="AN60" s="22" t="str">
        <f t="shared" si="64"/>
        <v/>
      </c>
      <c r="AO60" s="22" t="str">
        <f t="shared" si="65"/>
        <v/>
      </c>
      <c r="AP60" s="22" t="str">
        <f t="shared" si="66"/>
        <v/>
      </c>
      <c r="AV60" s="16">
        <v>54</v>
      </c>
      <c r="AW60" s="16" t="str">
        <f>IF(ISERROR(VLOOKUP($AV60,個人申込書!$T$5:$X$147,2,0)),"",VLOOKUP($AV60,個人申込書!$T$5:$X$147,2,0))</f>
        <v/>
      </c>
      <c r="AX60" s="16" t="str">
        <f>IF(AW60="","",VLOOKUP($AV60,個人申込書!$T$6:$Y$127,6,0))</f>
        <v/>
      </c>
      <c r="AY60" s="16" t="str">
        <f>IF(AW60="","",VLOOKUP($AV60,個人申込書!$T$6:$Y$127,5,0))</f>
        <v/>
      </c>
      <c r="AZ60" s="16">
        <v>54</v>
      </c>
      <c r="BA60" s="16">
        <f t="shared" si="70"/>
        <v>0</v>
      </c>
      <c r="BB60" s="16">
        <f t="shared" si="70"/>
        <v>0</v>
      </c>
      <c r="BC60" s="16">
        <f t="shared" si="70"/>
        <v>0</v>
      </c>
      <c r="BD60" s="16">
        <f t="shared" si="70"/>
        <v>0</v>
      </c>
      <c r="BE60" s="16">
        <f t="shared" si="70"/>
        <v>0</v>
      </c>
      <c r="BF60" s="16">
        <f t="shared" si="70"/>
        <v>0</v>
      </c>
      <c r="BG60" s="16">
        <f t="shared" si="70"/>
        <v>0</v>
      </c>
      <c r="BH60" s="16">
        <f t="shared" si="70"/>
        <v>0</v>
      </c>
      <c r="BI60" s="16">
        <f t="shared" si="70"/>
        <v>0</v>
      </c>
      <c r="BJ60" s="16">
        <f t="shared" si="70"/>
        <v>0</v>
      </c>
      <c r="BK60" s="16">
        <f t="shared" si="70"/>
        <v>0</v>
      </c>
      <c r="BL60" s="16">
        <f t="shared" si="70"/>
        <v>0</v>
      </c>
    </row>
    <row r="61" spans="1:64" ht="20.100000000000001" customHeight="1" x14ac:dyDescent="0.15">
      <c r="A61" s="19" t="str">
        <f t="shared" si="67"/>
        <v/>
      </c>
      <c r="B61" s="19" t="str">
        <f t="shared" si="40"/>
        <v/>
      </c>
      <c r="C61" s="23" t="str">
        <f t="shared" si="41"/>
        <v/>
      </c>
      <c r="D61" s="68"/>
      <c r="E61" s="69"/>
      <c r="F61" s="68"/>
      <c r="G61" s="68"/>
      <c r="H61" s="68"/>
      <c r="I61" s="68"/>
      <c r="J61" s="128" t="str">
        <f t="shared" si="28"/>
        <v/>
      </c>
      <c r="K61" s="127" t="str">
        <f t="shared" si="29"/>
        <v/>
      </c>
      <c r="L61" s="23" t="str">
        <f t="shared" si="42"/>
        <v/>
      </c>
      <c r="M61" s="23" t="str">
        <f t="shared" si="43"/>
        <v>999:99.99</v>
      </c>
      <c r="O61" s="22" t="str">
        <f t="shared" si="68"/>
        <v/>
      </c>
      <c r="P61" s="22" t="str">
        <f t="shared" si="44"/>
        <v/>
      </c>
      <c r="Q61" s="22" t="str">
        <f t="shared" si="45"/>
        <v/>
      </c>
      <c r="R61" s="22" t="str">
        <f t="shared" si="46"/>
        <v/>
      </c>
      <c r="S61" s="22">
        <f t="shared" si="47"/>
        <v>0</v>
      </c>
      <c r="T61" s="22">
        <f t="shared" si="48"/>
        <v>0</v>
      </c>
      <c r="U61" s="22">
        <f t="shared" si="49"/>
        <v>0</v>
      </c>
      <c r="V61" s="22">
        <f t="shared" si="50"/>
        <v>0</v>
      </c>
      <c r="W61" s="22">
        <f t="shared" si="51"/>
        <v>0</v>
      </c>
      <c r="X61" s="22">
        <f t="shared" si="52"/>
        <v>0</v>
      </c>
      <c r="Y61" s="22">
        <f t="shared" si="53"/>
        <v>0</v>
      </c>
      <c r="Z61" s="22">
        <f t="shared" si="54"/>
        <v>0</v>
      </c>
      <c r="AA61" s="22">
        <f t="shared" si="55"/>
        <v>0</v>
      </c>
      <c r="AB61" s="67" t="str">
        <f t="shared" si="56"/>
        <v/>
      </c>
      <c r="AC61" s="67" t="str">
        <f t="shared" si="57"/>
        <v/>
      </c>
      <c r="AD61" s="67" t="str">
        <f t="shared" si="58"/>
        <v/>
      </c>
      <c r="AE61" s="67" t="str">
        <f t="shared" si="59"/>
        <v/>
      </c>
      <c r="AF61" s="67">
        <f t="shared" si="31"/>
        <v>0</v>
      </c>
      <c r="AG61" s="67">
        <f t="shared" si="32"/>
        <v>0</v>
      </c>
      <c r="AH61" s="67">
        <f t="shared" si="33"/>
        <v>0</v>
      </c>
      <c r="AI61" s="67">
        <f t="shared" si="34"/>
        <v>0</v>
      </c>
      <c r="AJ61" s="67">
        <f t="shared" si="60"/>
        <v>0</v>
      </c>
      <c r="AK61" s="67" t="str">
        <f t="shared" si="61"/>
        <v/>
      </c>
      <c r="AL61" s="22">
        <f t="shared" si="62"/>
        <v>0</v>
      </c>
      <c r="AM61" s="22" t="str">
        <f t="shared" si="63"/>
        <v/>
      </c>
      <c r="AN61" s="22" t="str">
        <f t="shared" si="64"/>
        <v/>
      </c>
      <c r="AO61" s="22" t="str">
        <f t="shared" si="65"/>
        <v/>
      </c>
      <c r="AP61" s="22" t="str">
        <f t="shared" si="66"/>
        <v/>
      </c>
      <c r="AV61" s="16">
        <v>55</v>
      </c>
      <c r="AW61" s="16" t="str">
        <f>IF(ISERROR(VLOOKUP($AV61,個人申込書!$T$5:$X$147,2,0)),"",VLOOKUP($AV61,個人申込書!$T$5:$X$147,2,0))</f>
        <v/>
      </c>
      <c r="AX61" s="16" t="str">
        <f>IF(AW61="","",VLOOKUP($AV61,個人申込書!$T$6:$Y$127,6,0))</f>
        <v/>
      </c>
      <c r="AY61" s="16" t="str">
        <f>IF(AW61="","",VLOOKUP($AV61,個人申込書!$T$6:$Y$127,5,0))</f>
        <v/>
      </c>
      <c r="AZ61" s="16">
        <v>55</v>
      </c>
      <c r="BA61" s="16">
        <f t="shared" si="70"/>
        <v>0</v>
      </c>
      <c r="BB61" s="16">
        <f t="shared" si="70"/>
        <v>0</v>
      </c>
      <c r="BC61" s="16">
        <f t="shared" si="70"/>
        <v>0</v>
      </c>
      <c r="BD61" s="16">
        <f t="shared" si="70"/>
        <v>0</v>
      </c>
      <c r="BE61" s="16">
        <f t="shared" si="70"/>
        <v>0</v>
      </c>
      <c r="BF61" s="16">
        <f t="shared" si="70"/>
        <v>0</v>
      </c>
      <c r="BG61" s="16">
        <f t="shared" si="70"/>
        <v>0</v>
      </c>
      <c r="BH61" s="16">
        <f t="shared" si="70"/>
        <v>0</v>
      </c>
      <c r="BI61" s="16">
        <f t="shared" si="70"/>
        <v>0</v>
      </c>
      <c r="BJ61" s="16">
        <f t="shared" si="70"/>
        <v>0</v>
      </c>
      <c r="BK61" s="16">
        <f t="shared" si="70"/>
        <v>0</v>
      </c>
      <c r="BL61" s="16">
        <f t="shared" si="70"/>
        <v>0</v>
      </c>
    </row>
    <row r="62" spans="1:64" ht="20.100000000000001" customHeight="1" x14ac:dyDescent="0.15">
      <c r="A62" s="19" t="str">
        <f t="shared" si="67"/>
        <v/>
      </c>
      <c r="B62" s="19" t="str">
        <f t="shared" si="40"/>
        <v/>
      </c>
      <c r="C62" s="23" t="str">
        <f t="shared" si="41"/>
        <v/>
      </c>
      <c r="D62" s="68"/>
      <c r="E62" s="69"/>
      <c r="F62" s="68"/>
      <c r="G62" s="68"/>
      <c r="H62" s="68"/>
      <c r="I62" s="68"/>
      <c r="J62" s="128" t="str">
        <f t="shared" si="28"/>
        <v/>
      </c>
      <c r="K62" s="127" t="str">
        <f t="shared" si="29"/>
        <v/>
      </c>
      <c r="L62" s="23" t="str">
        <f t="shared" si="42"/>
        <v/>
      </c>
      <c r="M62" s="23" t="str">
        <f t="shared" si="43"/>
        <v>999:99.99</v>
      </c>
      <c r="O62" s="22" t="str">
        <f t="shared" si="68"/>
        <v/>
      </c>
      <c r="P62" s="22" t="str">
        <f t="shared" si="44"/>
        <v/>
      </c>
      <c r="Q62" s="22" t="str">
        <f t="shared" si="45"/>
        <v/>
      </c>
      <c r="R62" s="22" t="str">
        <f t="shared" si="46"/>
        <v/>
      </c>
      <c r="S62" s="22">
        <f t="shared" si="47"/>
        <v>0</v>
      </c>
      <c r="T62" s="22">
        <f t="shared" si="48"/>
        <v>0</v>
      </c>
      <c r="U62" s="22">
        <f t="shared" si="49"/>
        <v>0</v>
      </c>
      <c r="V62" s="22">
        <f t="shared" si="50"/>
        <v>0</v>
      </c>
      <c r="W62" s="22">
        <f t="shared" si="51"/>
        <v>0</v>
      </c>
      <c r="X62" s="22">
        <f t="shared" si="52"/>
        <v>0</v>
      </c>
      <c r="Y62" s="22">
        <f t="shared" si="53"/>
        <v>0</v>
      </c>
      <c r="Z62" s="22">
        <f t="shared" si="54"/>
        <v>0</v>
      </c>
      <c r="AA62" s="22">
        <f t="shared" si="55"/>
        <v>0</v>
      </c>
      <c r="AB62" s="67" t="str">
        <f t="shared" si="56"/>
        <v/>
      </c>
      <c r="AC62" s="67" t="str">
        <f t="shared" si="57"/>
        <v/>
      </c>
      <c r="AD62" s="67" t="str">
        <f t="shared" si="58"/>
        <v/>
      </c>
      <c r="AE62" s="67" t="str">
        <f t="shared" si="59"/>
        <v/>
      </c>
      <c r="AF62" s="67">
        <f t="shared" si="31"/>
        <v>0</v>
      </c>
      <c r="AG62" s="67">
        <f t="shared" si="32"/>
        <v>0</v>
      </c>
      <c r="AH62" s="67">
        <f t="shared" si="33"/>
        <v>0</v>
      </c>
      <c r="AI62" s="67">
        <f t="shared" si="34"/>
        <v>0</v>
      </c>
      <c r="AJ62" s="67">
        <f t="shared" si="60"/>
        <v>0</v>
      </c>
      <c r="AK62" s="67" t="str">
        <f t="shared" si="61"/>
        <v/>
      </c>
      <c r="AL62" s="22">
        <f t="shared" si="62"/>
        <v>0</v>
      </c>
      <c r="AM62" s="22" t="str">
        <f t="shared" si="63"/>
        <v/>
      </c>
      <c r="AN62" s="22" t="str">
        <f t="shared" si="64"/>
        <v/>
      </c>
      <c r="AO62" s="22" t="str">
        <f t="shared" si="65"/>
        <v/>
      </c>
      <c r="AP62" s="22" t="str">
        <f t="shared" si="66"/>
        <v/>
      </c>
      <c r="AV62" s="16">
        <v>56</v>
      </c>
      <c r="AW62" s="16" t="str">
        <f>IF(ISERROR(VLOOKUP($AV62,個人申込書!$T$5:$X$147,2,0)),"",VLOOKUP($AV62,個人申込書!$T$5:$X$147,2,0))</f>
        <v/>
      </c>
      <c r="AX62" s="16" t="str">
        <f>IF(AW62="","",VLOOKUP($AV62,個人申込書!$T$6:$Y$127,6,0))</f>
        <v/>
      </c>
      <c r="AY62" s="16" t="str">
        <f>IF(AW62="","",VLOOKUP($AV62,個人申込書!$T$6:$Y$127,5,0))</f>
        <v/>
      </c>
      <c r="AZ62" s="16">
        <v>56</v>
      </c>
      <c r="BA62" s="16">
        <f t="shared" si="70"/>
        <v>0</v>
      </c>
      <c r="BB62" s="16">
        <f t="shared" si="70"/>
        <v>0</v>
      </c>
      <c r="BC62" s="16">
        <f t="shared" si="70"/>
        <v>0</v>
      </c>
      <c r="BD62" s="16">
        <f t="shared" si="70"/>
        <v>0</v>
      </c>
      <c r="BE62" s="16">
        <f t="shared" si="70"/>
        <v>0</v>
      </c>
      <c r="BF62" s="16">
        <f t="shared" si="70"/>
        <v>0</v>
      </c>
      <c r="BG62" s="16">
        <f t="shared" si="70"/>
        <v>0</v>
      </c>
      <c r="BH62" s="16">
        <f t="shared" si="70"/>
        <v>0</v>
      </c>
      <c r="BI62" s="16">
        <f t="shared" si="70"/>
        <v>0</v>
      </c>
      <c r="BJ62" s="16">
        <f t="shared" si="70"/>
        <v>0</v>
      </c>
      <c r="BK62" s="16">
        <f t="shared" si="70"/>
        <v>0</v>
      </c>
      <c r="BL62" s="16">
        <f t="shared" si="70"/>
        <v>0</v>
      </c>
    </row>
    <row r="63" spans="1:64" ht="20.100000000000001" customHeight="1" x14ac:dyDescent="0.15">
      <c r="A63" s="19" t="str">
        <f t="shared" si="67"/>
        <v/>
      </c>
      <c r="B63" s="19" t="str">
        <f t="shared" si="40"/>
        <v/>
      </c>
      <c r="C63" s="23" t="str">
        <f t="shared" si="41"/>
        <v/>
      </c>
      <c r="D63" s="68"/>
      <c r="E63" s="69"/>
      <c r="F63" s="68"/>
      <c r="G63" s="68"/>
      <c r="H63" s="68"/>
      <c r="I63" s="68"/>
      <c r="J63" s="128" t="str">
        <f t="shared" si="28"/>
        <v/>
      </c>
      <c r="K63" s="127" t="str">
        <f t="shared" si="29"/>
        <v/>
      </c>
      <c r="L63" s="23" t="str">
        <f t="shared" si="42"/>
        <v/>
      </c>
      <c r="M63" s="23" t="str">
        <f t="shared" si="43"/>
        <v>999:99.99</v>
      </c>
      <c r="O63" s="22" t="str">
        <f t="shared" si="68"/>
        <v/>
      </c>
      <c r="P63" s="22" t="str">
        <f t="shared" si="44"/>
        <v/>
      </c>
      <c r="Q63" s="22" t="str">
        <f t="shared" si="45"/>
        <v/>
      </c>
      <c r="R63" s="22" t="str">
        <f t="shared" si="46"/>
        <v/>
      </c>
      <c r="S63" s="22">
        <f t="shared" si="47"/>
        <v>0</v>
      </c>
      <c r="T63" s="22">
        <f t="shared" si="48"/>
        <v>0</v>
      </c>
      <c r="U63" s="22">
        <f t="shared" si="49"/>
        <v>0</v>
      </c>
      <c r="V63" s="22">
        <f t="shared" si="50"/>
        <v>0</v>
      </c>
      <c r="W63" s="22">
        <f t="shared" si="51"/>
        <v>0</v>
      </c>
      <c r="X63" s="22">
        <f t="shared" si="52"/>
        <v>0</v>
      </c>
      <c r="Y63" s="22">
        <f t="shared" si="53"/>
        <v>0</v>
      </c>
      <c r="Z63" s="22">
        <f t="shared" si="54"/>
        <v>0</v>
      </c>
      <c r="AA63" s="22">
        <f t="shared" si="55"/>
        <v>0</v>
      </c>
      <c r="AB63" s="67" t="str">
        <f t="shared" si="56"/>
        <v/>
      </c>
      <c r="AC63" s="67" t="str">
        <f t="shared" si="57"/>
        <v/>
      </c>
      <c r="AD63" s="67" t="str">
        <f t="shared" si="58"/>
        <v/>
      </c>
      <c r="AE63" s="67" t="str">
        <f t="shared" si="59"/>
        <v/>
      </c>
      <c r="AF63" s="67">
        <f t="shared" si="31"/>
        <v>0</v>
      </c>
      <c r="AG63" s="67">
        <f t="shared" si="32"/>
        <v>0</v>
      </c>
      <c r="AH63" s="67">
        <f t="shared" si="33"/>
        <v>0</v>
      </c>
      <c r="AI63" s="67">
        <f t="shared" si="34"/>
        <v>0</v>
      </c>
      <c r="AJ63" s="67">
        <f t="shared" si="60"/>
        <v>0</v>
      </c>
      <c r="AK63" s="67" t="str">
        <f t="shared" si="61"/>
        <v/>
      </c>
      <c r="AL63" s="22">
        <f t="shared" si="62"/>
        <v>0</v>
      </c>
      <c r="AM63" s="22" t="str">
        <f t="shared" si="63"/>
        <v/>
      </c>
      <c r="AN63" s="22" t="str">
        <f t="shared" si="64"/>
        <v/>
      </c>
      <c r="AO63" s="22" t="str">
        <f t="shared" si="65"/>
        <v/>
      </c>
      <c r="AP63" s="22" t="str">
        <f t="shared" si="66"/>
        <v/>
      </c>
      <c r="AV63" s="16">
        <v>57</v>
      </c>
      <c r="AW63" s="16" t="str">
        <f>IF(ISERROR(VLOOKUP($AV63,個人申込書!$T$5:$X$147,2,0)),"",VLOOKUP($AV63,個人申込書!$T$5:$X$147,2,0))</f>
        <v/>
      </c>
      <c r="AX63" s="16" t="str">
        <f>IF(AW63="","",VLOOKUP($AV63,個人申込書!$T$6:$Y$127,6,0))</f>
        <v/>
      </c>
      <c r="AY63" s="16" t="str">
        <f>IF(AW63="","",VLOOKUP($AV63,個人申込書!$T$6:$Y$127,5,0))</f>
        <v/>
      </c>
      <c r="AZ63" s="16">
        <v>57</v>
      </c>
      <c r="BA63" s="16">
        <f t="shared" si="70"/>
        <v>0</v>
      </c>
      <c r="BB63" s="16">
        <f t="shared" si="70"/>
        <v>0</v>
      </c>
      <c r="BC63" s="16">
        <f t="shared" si="70"/>
        <v>0</v>
      </c>
      <c r="BD63" s="16">
        <f t="shared" si="70"/>
        <v>0</v>
      </c>
      <c r="BE63" s="16">
        <f t="shared" si="70"/>
        <v>0</v>
      </c>
      <c r="BF63" s="16">
        <f t="shared" si="70"/>
        <v>0</v>
      </c>
      <c r="BG63" s="16">
        <f t="shared" si="70"/>
        <v>0</v>
      </c>
      <c r="BH63" s="16">
        <f t="shared" si="70"/>
        <v>0</v>
      </c>
      <c r="BI63" s="16">
        <f t="shared" si="70"/>
        <v>0</v>
      </c>
      <c r="BJ63" s="16">
        <f t="shared" si="70"/>
        <v>0</v>
      </c>
      <c r="BK63" s="16">
        <f t="shared" si="70"/>
        <v>0</v>
      </c>
      <c r="BL63" s="16">
        <f t="shared" si="70"/>
        <v>0</v>
      </c>
    </row>
    <row r="64" spans="1:64" ht="20.100000000000001" customHeight="1" x14ac:dyDescent="0.15">
      <c r="A64" s="19" t="str">
        <f t="shared" si="67"/>
        <v/>
      </c>
      <c r="B64" s="19" t="str">
        <f t="shared" si="40"/>
        <v/>
      </c>
      <c r="C64" s="23" t="str">
        <f t="shared" si="41"/>
        <v/>
      </c>
      <c r="D64" s="68"/>
      <c r="E64" s="69"/>
      <c r="F64" s="68"/>
      <c r="G64" s="68"/>
      <c r="H64" s="68"/>
      <c r="I64" s="68"/>
      <c r="J64" s="128" t="str">
        <f t="shared" si="28"/>
        <v/>
      </c>
      <c r="K64" s="127" t="str">
        <f t="shared" si="29"/>
        <v/>
      </c>
      <c r="L64" s="23" t="str">
        <f t="shared" si="42"/>
        <v/>
      </c>
      <c r="M64" s="23" t="str">
        <f t="shared" si="43"/>
        <v>999:99.99</v>
      </c>
      <c r="O64" s="22" t="str">
        <f t="shared" si="68"/>
        <v/>
      </c>
      <c r="P64" s="22" t="str">
        <f t="shared" si="44"/>
        <v/>
      </c>
      <c r="Q64" s="22" t="str">
        <f t="shared" si="45"/>
        <v/>
      </c>
      <c r="R64" s="22" t="str">
        <f t="shared" si="46"/>
        <v/>
      </c>
      <c r="S64" s="22">
        <f t="shared" si="47"/>
        <v>0</v>
      </c>
      <c r="T64" s="22">
        <f t="shared" si="48"/>
        <v>0</v>
      </c>
      <c r="U64" s="22">
        <f t="shared" si="49"/>
        <v>0</v>
      </c>
      <c r="V64" s="22">
        <f t="shared" si="50"/>
        <v>0</v>
      </c>
      <c r="W64" s="22">
        <f t="shared" si="51"/>
        <v>0</v>
      </c>
      <c r="X64" s="22">
        <f t="shared" si="52"/>
        <v>0</v>
      </c>
      <c r="Y64" s="22">
        <f t="shared" si="53"/>
        <v>0</v>
      </c>
      <c r="Z64" s="22">
        <f t="shared" si="54"/>
        <v>0</v>
      </c>
      <c r="AA64" s="22">
        <f t="shared" si="55"/>
        <v>0</v>
      </c>
      <c r="AB64" s="67" t="str">
        <f t="shared" si="56"/>
        <v/>
      </c>
      <c r="AC64" s="67" t="str">
        <f t="shared" si="57"/>
        <v/>
      </c>
      <c r="AD64" s="67" t="str">
        <f t="shared" si="58"/>
        <v/>
      </c>
      <c r="AE64" s="67" t="str">
        <f t="shared" si="59"/>
        <v/>
      </c>
      <c r="AF64" s="67">
        <f t="shared" si="31"/>
        <v>0</v>
      </c>
      <c r="AG64" s="67">
        <f t="shared" si="32"/>
        <v>0</v>
      </c>
      <c r="AH64" s="67">
        <f t="shared" si="33"/>
        <v>0</v>
      </c>
      <c r="AI64" s="67">
        <f t="shared" si="34"/>
        <v>0</v>
      </c>
      <c r="AJ64" s="67">
        <f t="shared" si="60"/>
        <v>0</v>
      </c>
      <c r="AK64" s="67" t="str">
        <f t="shared" si="61"/>
        <v/>
      </c>
      <c r="AL64" s="22">
        <f t="shared" si="62"/>
        <v>0</v>
      </c>
      <c r="AM64" s="22" t="str">
        <f t="shared" si="63"/>
        <v/>
      </c>
      <c r="AN64" s="22" t="str">
        <f t="shared" si="64"/>
        <v/>
      </c>
      <c r="AO64" s="22" t="str">
        <f t="shared" si="65"/>
        <v/>
      </c>
      <c r="AP64" s="22" t="str">
        <f t="shared" si="66"/>
        <v/>
      </c>
      <c r="AV64" s="16">
        <v>58</v>
      </c>
      <c r="AW64" s="16" t="str">
        <f>IF(ISERROR(VLOOKUP($AV64,個人申込書!$T$5:$X$147,2,0)),"",VLOOKUP($AV64,個人申込書!$T$5:$X$147,2,0))</f>
        <v/>
      </c>
      <c r="AX64" s="16" t="str">
        <f>IF(AW64="","",VLOOKUP($AV64,個人申込書!$T$6:$Y$127,6,0))</f>
        <v/>
      </c>
      <c r="AY64" s="16" t="str">
        <f>IF(AW64="","",VLOOKUP($AV64,個人申込書!$T$6:$Y$127,5,0))</f>
        <v/>
      </c>
      <c r="AZ64" s="16">
        <v>58</v>
      </c>
      <c r="BA64" s="16">
        <f t="shared" si="70"/>
        <v>0</v>
      </c>
      <c r="BB64" s="16">
        <f t="shared" si="70"/>
        <v>0</v>
      </c>
      <c r="BC64" s="16">
        <f t="shared" si="70"/>
        <v>0</v>
      </c>
      <c r="BD64" s="16">
        <f t="shared" si="70"/>
        <v>0</v>
      </c>
      <c r="BE64" s="16">
        <f t="shared" si="70"/>
        <v>0</v>
      </c>
      <c r="BF64" s="16">
        <f t="shared" si="70"/>
        <v>0</v>
      </c>
      <c r="BG64" s="16">
        <f t="shared" si="70"/>
        <v>0</v>
      </c>
      <c r="BH64" s="16">
        <f t="shared" si="70"/>
        <v>0</v>
      </c>
      <c r="BI64" s="16">
        <f t="shared" si="70"/>
        <v>0</v>
      </c>
      <c r="BJ64" s="16">
        <f t="shared" si="70"/>
        <v>0</v>
      </c>
      <c r="BK64" s="16">
        <f t="shared" si="70"/>
        <v>0</v>
      </c>
      <c r="BL64" s="16">
        <f t="shared" si="70"/>
        <v>0</v>
      </c>
    </row>
    <row r="65" spans="1:64" ht="20.100000000000001" customHeight="1" x14ac:dyDescent="0.15">
      <c r="A65" s="19" t="str">
        <f t="shared" si="67"/>
        <v/>
      </c>
      <c r="B65" s="19" t="str">
        <f t="shared" si="40"/>
        <v/>
      </c>
      <c r="C65" s="23" t="str">
        <f t="shared" si="41"/>
        <v/>
      </c>
      <c r="D65" s="68"/>
      <c r="E65" s="69"/>
      <c r="F65" s="68"/>
      <c r="G65" s="68"/>
      <c r="H65" s="68"/>
      <c r="I65" s="68"/>
      <c r="J65" s="128" t="str">
        <f t="shared" si="28"/>
        <v/>
      </c>
      <c r="K65" s="127" t="str">
        <f t="shared" si="29"/>
        <v/>
      </c>
      <c r="L65" s="23" t="str">
        <f t="shared" si="42"/>
        <v/>
      </c>
      <c r="M65" s="23" t="str">
        <f t="shared" si="43"/>
        <v>999:99.99</v>
      </c>
      <c r="O65" s="22" t="str">
        <f t="shared" si="68"/>
        <v/>
      </c>
      <c r="P65" s="22" t="str">
        <f t="shared" si="44"/>
        <v/>
      </c>
      <c r="Q65" s="22" t="str">
        <f t="shared" si="45"/>
        <v/>
      </c>
      <c r="R65" s="22" t="str">
        <f t="shared" si="46"/>
        <v/>
      </c>
      <c r="S65" s="22">
        <f t="shared" si="47"/>
        <v>0</v>
      </c>
      <c r="T65" s="22">
        <f t="shared" si="48"/>
        <v>0</v>
      </c>
      <c r="U65" s="22">
        <f t="shared" si="49"/>
        <v>0</v>
      </c>
      <c r="V65" s="22">
        <f t="shared" si="50"/>
        <v>0</v>
      </c>
      <c r="W65" s="22">
        <f t="shared" si="51"/>
        <v>0</v>
      </c>
      <c r="X65" s="22">
        <f t="shared" si="52"/>
        <v>0</v>
      </c>
      <c r="Y65" s="22">
        <f t="shared" si="53"/>
        <v>0</v>
      </c>
      <c r="Z65" s="22">
        <f t="shared" si="54"/>
        <v>0</v>
      </c>
      <c r="AA65" s="22">
        <f t="shared" si="55"/>
        <v>0</v>
      </c>
      <c r="AB65" s="67" t="str">
        <f t="shared" si="56"/>
        <v/>
      </c>
      <c r="AC65" s="67" t="str">
        <f t="shared" si="57"/>
        <v/>
      </c>
      <c r="AD65" s="67" t="str">
        <f t="shared" si="58"/>
        <v/>
      </c>
      <c r="AE65" s="67" t="str">
        <f t="shared" si="59"/>
        <v/>
      </c>
      <c r="AF65" s="67">
        <f t="shared" si="31"/>
        <v>0</v>
      </c>
      <c r="AG65" s="67">
        <f t="shared" si="32"/>
        <v>0</v>
      </c>
      <c r="AH65" s="67">
        <f t="shared" si="33"/>
        <v>0</v>
      </c>
      <c r="AI65" s="67">
        <f t="shared" si="34"/>
        <v>0</v>
      </c>
      <c r="AJ65" s="67">
        <f t="shared" si="60"/>
        <v>0</v>
      </c>
      <c r="AK65" s="67" t="str">
        <f t="shared" si="61"/>
        <v/>
      </c>
      <c r="AL65" s="22">
        <f t="shared" si="62"/>
        <v>0</v>
      </c>
      <c r="AM65" s="22" t="str">
        <f t="shared" si="63"/>
        <v/>
      </c>
      <c r="AN65" s="22" t="str">
        <f t="shared" si="64"/>
        <v/>
      </c>
      <c r="AO65" s="22" t="str">
        <f t="shared" si="65"/>
        <v/>
      </c>
      <c r="AP65" s="22" t="str">
        <f t="shared" si="66"/>
        <v/>
      </c>
      <c r="AV65" s="16">
        <v>59</v>
      </c>
      <c r="AW65" s="16" t="str">
        <f>IF(ISERROR(VLOOKUP($AV65,個人申込書!$T$5:$X$147,2,0)),"",VLOOKUP($AV65,個人申込書!$T$5:$X$147,2,0))</f>
        <v/>
      </c>
      <c r="AX65" s="16" t="str">
        <f>IF(AW65="","",VLOOKUP($AV65,個人申込書!$T$6:$Y$127,6,0))</f>
        <v/>
      </c>
      <c r="AY65" s="16" t="str">
        <f>IF(AW65="","",VLOOKUP($AV65,個人申込書!$T$6:$Y$127,5,0))</f>
        <v/>
      </c>
      <c r="AZ65" s="16">
        <v>59</v>
      </c>
      <c r="BA65" s="16">
        <f t="shared" si="70"/>
        <v>0</v>
      </c>
      <c r="BB65" s="16">
        <f t="shared" si="70"/>
        <v>0</v>
      </c>
      <c r="BC65" s="16">
        <f t="shared" si="70"/>
        <v>0</v>
      </c>
      <c r="BD65" s="16">
        <f t="shared" si="70"/>
        <v>0</v>
      </c>
      <c r="BE65" s="16">
        <f t="shared" si="70"/>
        <v>0</v>
      </c>
      <c r="BF65" s="16">
        <f t="shared" si="70"/>
        <v>0</v>
      </c>
      <c r="BG65" s="16">
        <f t="shared" si="70"/>
        <v>0</v>
      </c>
      <c r="BH65" s="16">
        <f t="shared" si="70"/>
        <v>0</v>
      </c>
      <c r="BI65" s="16">
        <f t="shared" si="70"/>
        <v>0</v>
      </c>
      <c r="BJ65" s="16">
        <f t="shared" si="70"/>
        <v>0</v>
      </c>
      <c r="BK65" s="16">
        <f t="shared" si="70"/>
        <v>0</v>
      </c>
      <c r="BL65" s="16">
        <f t="shared" si="70"/>
        <v>0</v>
      </c>
    </row>
    <row r="66" spans="1:64" ht="14.25" customHeight="1" x14ac:dyDescent="0.15">
      <c r="AL66" s="21"/>
      <c r="AM66" s="126"/>
      <c r="AN66" s="126"/>
      <c r="AO66" s="126"/>
      <c r="AP66" s="126"/>
      <c r="AQ66" s="21"/>
      <c r="AV66" s="16">
        <v>60</v>
      </c>
      <c r="AW66" s="16" t="str">
        <f>IF(ISERROR(VLOOKUP($AV66,個人申込書!$T$5:$X$147,2,0)),"",VLOOKUP($AV66,個人申込書!$T$5:$X$147,2,0))</f>
        <v/>
      </c>
      <c r="AX66" s="16" t="str">
        <f>IF(AW66="","",VLOOKUP($AV66,個人申込書!$T$6:$Y$127,6,0))</f>
        <v/>
      </c>
      <c r="AY66" s="16" t="str">
        <f>IF(AW66="","",VLOOKUP($AV66,個人申込書!$T$6:$Y$127,5,0))</f>
        <v/>
      </c>
      <c r="AZ66" s="16">
        <v>60</v>
      </c>
      <c r="BA66" s="16">
        <f t="shared" si="70"/>
        <v>0</v>
      </c>
      <c r="BB66" s="16">
        <f t="shared" si="70"/>
        <v>0</v>
      </c>
      <c r="BC66" s="16">
        <f t="shared" si="70"/>
        <v>0</v>
      </c>
      <c r="BD66" s="16">
        <f t="shared" si="70"/>
        <v>0</v>
      </c>
      <c r="BE66" s="16">
        <f t="shared" si="70"/>
        <v>0</v>
      </c>
      <c r="BF66" s="16">
        <f t="shared" si="70"/>
        <v>0</v>
      </c>
      <c r="BG66" s="16">
        <f t="shared" si="70"/>
        <v>0</v>
      </c>
      <c r="BH66" s="16">
        <f t="shared" si="70"/>
        <v>0</v>
      </c>
      <c r="BI66" s="16">
        <f t="shared" si="70"/>
        <v>0</v>
      </c>
      <c r="BJ66" s="16">
        <f t="shared" si="70"/>
        <v>0</v>
      </c>
      <c r="BK66" s="16">
        <f t="shared" si="70"/>
        <v>0</v>
      </c>
      <c r="BL66" s="16">
        <f t="shared" si="70"/>
        <v>0</v>
      </c>
    </row>
    <row r="67" spans="1:64" ht="14.25" customHeight="1" x14ac:dyDescent="0.15">
      <c r="AL67" s="21"/>
      <c r="AM67" s="21"/>
      <c r="AN67" s="21"/>
      <c r="AO67" s="21"/>
      <c r="AP67" s="21"/>
      <c r="AQ67" s="21"/>
      <c r="AV67" s="16">
        <v>61</v>
      </c>
      <c r="AW67" s="16" t="str">
        <f>IF(ISERROR(VLOOKUP($AV67,個人申込書!$T$5:$X$147,2,0)),"",VLOOKUP($AV67,個人申込書!$T$5:$X$147,2,0))</f>
        <v/>
      </c>
      <c r="AX67" s="16" t="str">
        <f>IF(AW67="","",VLOOKUP($AV67,個人申込書!$T$6:$Y$127,6,0))</f>
        <v/>
      </c>
      <c r="AY67" s="16" t="str">
        <f>IF(AW67="","",VLOOKUP($AV67,個人申込書!$T$6:$Y$127,5,0))</f>
        <v/>
      </c>
      <c r="AZ67" s="16">
        <v>61</v>
      </c>
      <c r="BA67" s="16">
        <f t="shared" ref="BA67:BL76" si="71">COUNTIF($AB$6:$AE$65,BA$5&amp;$AW67)</f>
        <v>0</v>
      </c>
      <c r="BB67" s="16">
        <f t="shared" si="71"/>
        <v>0</v>
      </c>
      <c r="BC67" s="16">
        <f t="shared" si="71"/>
        <v>0</v>
      </c>
      <c r="BD67" s="16">
        <f t="shared" si="71"/>
        <v>0</v>
      </c>
      <c r="BE67" s="16">
        <f t="shared" si="71"/>
        <v>0</v>
      </c>
      <c r="BF67" s="16">
        <f t="shared" si="71"/>
        <v>0</v>
      </c>
      <c r="BG67" s="16">
        <f t="shared" si="71"/>
        <v>0</v>
      </c>
      <c r="BH67" s="16">
        <f t="shared" si="71"/>
        <v>0</v>
      </c>
      <c r="BI67" s="16">
        <f t="shared" si="71"/>
        <v>0</v>
      </c>
      <c r="BJ67" s="16">
        <f t="shared" si="71"/>
        <v>0</v>
      </c>
      <c r="BK67" s="16">
        <f t="shared" si="71"/>
        <v>0</v>
      </c>
      <c r="BL67" s="16">
        <f t="shared" si="71"/>
        <v>0</v>
      </c>
    </row>
    <row r="68" spans="1:64" ht="14.25" customHeight="1" x14ac:dyDescent="0.15">
      <c r="AL68" s="21"/>
      <c r="AM68" s="21"/>
      <c r="AN68" s="21"/>
      <c r="AO68" s="21"/>
      <c r="AP68" s="21"/>
      <c r="AQ68" s="21"/>
      <c r="AV68" s="16">
        <v>62</v>
      </c>
      <c r="AW68" s="16" t="str">
        <f>IF(ISERROR(VLOOKUP($AV68,個人申込書!$T$5:$X$147,2,0)),"",VLOOKUP($AV68,個人申込書!$T$5:$X$147,2,0))</f>
        <v/>
      </c>
      <c r="AX68" s="16" t="str">
        <f>IF(AW68="","",VLOOKUP($AV68,個人申込書!$T$6:$Y$127,6,0))</f>
        <v/>
      </c>
      <c r="AY68" s="16" t="str">
        <f>IF(AW68="","",VLOOKUP($AV68,個人申込書!$T$6:$Y$127,5,0))</f>
        <v/>
      </c>
      <c r="AZ68" s="16">
        <v>62</v>
      </c>
      <c r="BA68" s="16">
        <f t="shared" si="71"/>
        <v>0</v>
      </c>
      <c r="BB68" s="16">
        <f t="shared" si="71"/>
        <v>0</v>
      </c>
      <c r="BC68" s="16">
        <f t="shared" si="71"/>
        <v>0</v>
      </c>
      <c r="BD68" s="16">
        <f t="shared" si="71"/>
        <v>0</v>
      </c>
      <c r="BE68" s="16">
        <f t="shared" si="71"/>
        <v>0</v>
      </c>
      <c r="BF68" s="16">
        <f t="shared" si="71"/>
        <v>0</v>
      </c>
      <c r="BG68" s="16">
        <f t="shared" si="71"/>
        <v>0</v>
      </c>
      <c r="BH68" s="16">
        <f t="shared" si="71"/>
        <v>0</v>
      </c>
      <c r="BI68" s="16">
        <f t="shared" si="71"/>
        <v>0</v>
      </c>
      <c r="BJ68" s="16">
        <f t="shared" si="71"/>
        <v>0</v>
      </c>
      <c r="BK68" s="16">
        <f t="shared" si="71"/>
        <v>0</v>
      </c>
      <c r="BL68" s="16">
        <f t="shared" si="71"/>
        <v>0</v>
      </c>
    </row>
    <row r="69" spans="1:64" ht="14.25" customHeight="1" x14ac:dyDescent="0.15">
      <c r="AV69" s="16">
        <v>63</v>
      </c>
      <c r="AW69" s="16" t="str">
        <f>IF(ISERROR(VLOOKUP($AV69,個人申込書!$T$5:$X$147,2,0)),"",VLOOKUP($AV69,個人申込書!$T$5:$X$147,2,0))</f>
        <v/>
      </c>
      <c r="AX69" s="16" t="str">
        <f>IF(AW69="","",VLOOKUP($AV69,個人申込書!$T$6:$Y$127,6,0))</f>
        <v/>
      </c>
      <c r="AY69" s="16" t="str">
        <f>IF(AW69="","",VLOOKUP($AV69,個人申込書!$T$6:$Y$127,5,0))</f>
        <v/>
      </c>
      <c r="AZ69" s="16">
        <v>63</v>
      </c>
      <c r="BA69" s="16">
        <f t="shared" si="71"/>
        <v>0</v>
      </c>
      <c r="BB69" s="16">
        <f t="shared" si="71"/>
        <v>0</v>
      </c>
      <c r="BC69" s="16">
        <f t="shared" si="71"/>
        <v>0</v>
      </c>
      <c r="BD69" s="16">
        <f t="shared" si="71"/>
        <v>0</v>
      </c>
      <c r="BE69" s="16">
        <f t="shared" si="71"/>
        <v>0</v>
      </c>
      <c r="BF69" s="16">
        <f t="shared" si="71"/>
        <v>0</v>
      </c>
      <c r="BG69" s="16">
        <f t="shared" si="71"/>
        <v>0</v>
      </c>
      <c r="BH69" s="16">
        <f t="shared" si="71"/>
        <v>0</v>
      </c>
      <c r="BI69" s="16">
        <f t="shared" si="71"/>
        <v>0</v>
      </c>
      <c r="BJ69" s="16">
        <f t="shared" si="71"/>
        <v>0</v>
      </c>
      <c r="BK69" s="16">
        <f t="shared" si="71"/>
        <v>0</v>
      </c>
      <c r="BL69" s="16">
        <f t="shared" si="71"/>
        <v>0</v>
      </c>
    </row>
    <row r="70" spans="1:64" ht="14.25" customHeight="1" x14ac:dyDescent="0.15">
      <c r="AV70" s="16">
        <v>64</v>
      </c>
      <c r="AW70" s="16" t="str">
        <f>IF(ISERROR(VLOOKUP($AV70,個人申込書!$T$5:$X$147,2,0)),"",VLOOKUP($AV70,個人申込書!$T$5:$X$147,2,0))</f>
        <v/>
      </c>
      <c r="AX70" s="16" t="str">
        <f>IF(AW70="","",VLOOKUP($AV70,個人申込書!$T$6:$Y$127,6,0))</f>
        <v/>
      </c>
      <c r="AY70" s="16" t="str">
        <f>IF(AW70="","",VLOOKUP($AV70,個人申込書!$T$6:$Y$127,5,0))</f>
        <v/>
      </c>
      <c r="AZ70" s="16">
        <v>64</v>
      </c>
      <c r="BA70" s="16">
        <f t="shared" si="71"/>
        <v>0</v>
      </c>
      <c r="BB70" s="16">
        <f t="shared" si="71"/>
        <v>0</v>
      </c>
      <c r="BC70" s="16">
        <f t="shared" si="71"/>
        <v>0</v>
      </c>
      <c r="BD70" s="16">
        <f t="shared" si="71"/>
        <v>0</v>
      </c>
      <c r="BE70" s="16">
        <f t="shared" si="71"/>
        <v>0</v>
      </c>
      <c r="BF70" s="16">
        <f t="shared" si="71"/>
        <v>0</v>
      </c>
      <c r="BG70" s="16">
        <f t="shared" si="71"/>
        <v>0</v>
      </c>
      <c r="BH70" s="16">
        <f t="shared" si="71"/>
        <v>0</v>
      </c>
      <c r="BI70" s="16">
        <f t="shared" si="71"/>
        <v>0</v>
      </c>
      <c r="BJ70" s="16">
        <f t="shared" si="71"/>
        <v>0</v>
      </c>
      <c r="BK70" s="16">
        <f t="shared" si="71"/>
        <v>0</v>
      </c>
      <c r="BL70" s="16">
        <f t="shared" si="71"/>
        <v>0</v>
      </c>
    </row>
    <row r="71" spans="1:64" ht="14.25" customHeight="1" x14ac:dyDescent="0.15">
      <c r="AV71" s="16">
        <v>65</v>
      </c>
      <c r="AW71" s="16" t="str">
        <f>IF(ISERROR(VLOOKUP($AV71,個人申込書!$T$5:$X$147,2,0)),"",VLOOKUP($AV71,個人申込書!$T$5:$X$147,2,0))</f>
        <v/>
      </c>
      <c r="AX71" s="16" t="str">
        <f>IF(AW71="","",VLOOKUP($AV71,個人申込書!$T$6:$Y$127,6,0))</f>
        <v/>
      </c>
      <c r="AY71" s="16" t="str">
        <f>IF(AW71="","",VLOOKUP($AV71,個人申込書!$T$6:$Y$127,5,0))</f>
        <v/>
      </c>
      <c r="AZ71" s="16">
        <v>65</v>
      </c>
      <c r="BA71" s="16">
        <f t="shared" si="71"/>
        <v>0</v>
      </c>
      <c r="BB71" s="16">
        <f t="shared" si="71"/>
        <v>0</v>
      </c>
      <c r="BC71" s="16">
        <f t="shared" si="71"/>
        <v>0</v>
      </c>
      <c r="BD71" s="16">
        <f t="shared" si="71"/>
        <v>0</v>
      </c>
      <c r="BE71" s="16">
        <f t="shared" si="71"/>
        <v>0</v>
      </c>
      <c r="BF71" s="16">
        <f t="shared" si="71"/>
        <v>0</v>
      </c>
      <c r="BG71" s="16">
        <f t="shared" si="71"/>
        <v>0</v>
      </c>
      <c r="BH71" s="16">
        <f t="shared" si="71"/>
        <v>0</v>
      </c>
      <c r="BI71" s="16">
        <f t="shared" si="71"/>
        <v>0</v>
      </c>
      <c r="BJ71" s="16">
        <f t="shared" si="71"/>
        <v>0</v>
      </c>
      <c r="BK71" s="16">
        <f t="shared" si="71"/>
        <v>0</v>
      </c>
      <c r="BL71" s="16">
        <f t="shared" si="71"/>
        <v>0</v>
      </c>
    </row>
    <row r="72" spans="1:64" ht="14.25" customHeight="1" x14ac:dyDescent="0.15">
      <c r="AV72" s="16">
        <v>66</v>
      </c>
      <c r="AW72" s="16" t="str">
        <f>IF(ISERROR(VLOOKUP($AV72,個人申込書!$T$5:$X$147,2,0)),"",VLOOKUP($AV72,個人申込書!$T$5:$X$147,2,0))</f>
        <v/>
      </c>
      <c r="AX72" s="16" t="str">
        <f>IF(AW72="","",VLOOKUP($AV72,個人申込書!$T$6:$Y$127,6,0))</f>
        <v/>
      </c>
      <c r="AY72" s="16" t="str">
        <f>IF(AW72="","",VLOOKUP($AV72,個人申込書!$T$6:$Y$127,5,0))</f>
        <v/>
      </c>
      <c r="AZ72" s="16">
        <v>66</v>
      </c>
      <c r="BA72" s="16">
        <f t="shared" si="71"/>
        <v>0</v>
      </c>
      <c r="BB72" s="16">
        <f t="shared" si="71"/>
        <v>0</v>
      </c>
      <c r="BC72" s="16">
        <f t="shared" si="71"/>
        <v>0</v>
      </c>
      <c r="BD72" s="16">
        <f t="shared" si="71"/>
        <v>0</v>
      </c>
      <c r="BE72" s="16">
        <f t="shared" si="71"/>
        <v>0</v>
      </c>
      <c r="BF72" s="16">
        <f t="shared" si="71"/>
        <v>0</v>
      </c>
      <c r="BG72" s="16">
        <f t="shared" si="71"/>
        <v>0</v>
      </c>
      <c r="BH72" s="16">
        <f t="shared" si="71"/>
        <v>0</v>
      </c>
      <c r="BI72" s="16">
        <f t="shared" si="71"/>
        <v>0</v>
      </c>
      <c r="BJ72" s="16">
        <f t="shared" si="71"/>
        <v>0</v>
      </c>
      <c r="BK72" s="16">
        <f t="shared" si="71"/>
        <v>0</v>
      </c>
      <c r="BL72" s="16">
        <f t="shared" si="71"/>
        <v>0</v>
      </c>
    </row>
    <row r="73" spans="1:64" ht="14.25" customHeight="1" x14ac:dyDescent="0.15">
      <c r="AV73" s="16">
        <v>67</v>
      </c>
      <c r="AW73" s="16" t="str">
        <f>IF(ISERROR(VLOOKUP($AV73,個人申込書!$T$5:$X$147,2,0)),"",VLOOKUP($AV73,個人申込書!$T$5:$X$147,2,0))</f>
        <v/>
      </c>
      <c r="AX73" s="16" t="str">
        <f>IF(AW73="","",VLOOKUP($AV73,個人申込書!$T$6:$Y$127,6,0))</f>
        <v/>
      </c>
      <c r="AY73" s="16" t="str">
        <f>IF(AW73="","",VLOOKUP($AV73,個人申込書!$T$6:$Y$127,5,0))</f>
        <v/>
      </c>
      <c r="AZ73" s="16">
        <v>67</v>
      </c>
      <c r="BA73" s="16">
        <f t="shared" si="71"/>
        <v>0</v>
      </c>
      <c r="BB73" s="16">
        <f t="shared" si="71"/>
        <v>0</v>
      </c>
      <c r="BC73" s="16">
        <f t="shared" si="71"/>
        <v>0</v>
      </c>
      <c r="BD73" s="16">
        <f t="shared" si="71"/>
        <v>0</v>
      </c>
      <c r="BE73" s="16">
        <f t="shared" si="71"/>
        <v>0</v>
      </c>
      <c r="BF73" s="16">
        <f t="shared" si="71"/>
        <v>0</v>
      </c>
      <c r="BG73" s="16">
        <f t="shared" si="71"/>
        <v>0</v>
      </c>
      <c r="BH73" s="16">
        <f t="shared" si="71"/>
        <v>0</v>
      </c>
      <c r="BI73" s="16">
        <f t="shared" si="71"/>
        <v>0</v>
      </c>
      <c r="BJ73" s="16">
        <f t="shared" si="71"/>
        <v>0</v>
      </c>
      <c r="BK73" s="16">
        <f t="shared" si="71"/>
        <v>0</v>
      </c>
      <c r="BL73" s="16">
        <f t="shared" si="71"/>
        <v>0</v>
      </c>
    </row>
    <row r="74" spans="1:64" ht="14.25" customHeight="1" x14ac:dyDescent="0.15">
      <c r="AV74" s="16">
        <v>68</v>
      </c>
      <c r="AW74" s="16" t="str">
        <f>IF(ISERROR(VLOOKUP($AV74,個人申込書!$T$5:$X$147,2,0)),"",VLOOKUP($AV74,個人申込書!$T$5:$X$147,2,0))</f>
        <v/>
      </c>
      <c r="AX74" s="16" t="str">
        <f>IF(AW74="","",VLOOKUP($AV74,個人申込書!$T$6:$Y$127,6,0))</f>
        <v/>
      </c>
      <c r="AY74" s="16" t="str">
        <f>IF(AW74="","",VLOOKUP($AV74,個人申込書!$T$6:$Y$127,5,0))</f>
        <v/>
      </c>
      <c r="AZ74" s="16">
        <v>68</v>
      </c>
      <c r="BA74" s="16">
        <f t="shared" si="71"/>
        <v>0</v>
      </c>
      <c r="BB74" s="16">
        <f t="shared" si="71"/>
        <v>0</v>
      </c>
      <c r="BC74" s="16">
        <f t="shared" si="71"/>
        <v>0</v>
      </c>
      <c r="BD74" s="16">
        <f t="shared" si="71"/>
        <v>0</v>
      </c>
      <c r="BE74" s="16">
        <f t="shared" si="71"/>
        <v>0</v>
      </c>
      <c r="BF74" s="16">
        <f t="shared" si="71"/>
        <v>0</v>
      </c>
      <c r="BG74" s="16">
        <f t="shared" si="71"/>
        <v>0</v>
      </c>
      <c r="BH74" s="16">
        <f t="shared" si="71"/>
        <v>0</v>
      </c>
      <c r="BI74" s="16">
        <f t="shared" si="71"/>
        <v>0</v>
      </c>
      <c r="BJ74" s="16">
        <f t="shared" si="71"/>
        <v>0</v>
      </c>
      <c r="BK74" s="16">
        <f t="shared" si="71"/>
        <v>0</v>
      </c>
      <c r="BL74" s="16">
        <f t="shared" si="71"/>
        <v>0</v>
      </c>
    </row>
    <row r="75" spans="1:64" ht="14.25" customHeight="1" x14ac:dyDescent="0.15">
      <c r="AV75" s="16">
        <v>69</v>
      </c>
      <c r="AW75" s="16" t="str">
        <f>IF(ISERROR(VLOOKUP($AV75,個人申込書!$T$5:$X$147,2,0)),"",VLOOKUP($AV75,個人申込書!$T$5:$X$147,2,0))</f>
        <v/>
      </c>
      <c r="AX75" s="16" t="str">
        <f>IF(AW75="","",VLOOKUP($AV75,個人申込書!$T$6:$Y$127,6,0))</f>
        <v/>
      </c>
      <c r="AY75" s="16" t="str">
        <f>IF(AW75="","",VLOOKUP($AV75,個人申込書!$T$6:$Y$127,5,0))</f>
        <v/>
      </c>
      <c r="AZ75" s="16">
        <v>69</v>
      </c>
      <c r="BA75" s="16">
        <f t="shared" si="71"/>
        <v>0</v>
      </c>
      <c r="BB75" s="16">
        <f t="shared" si="71"/>
        <v>0</v>
      </c>
      <c r="BC75" s="16">
        <f t="shared" si="71"/>
        <v>0</v>
      </c>
      <c r="BD75" s="16">
        <f t="shared" si="71"/>
        <v>0</v>
      </c>
      <c r="BE75" s="16">
        <f t="shared" si="71"/>
        <v>0</v>
      </c>
      <c r="BF75" s="16">
        <f t="shared" si="71"/>
        <v>0</v>
      </c>
      <c r="BG75" s="16">
        <f t="shared" si="71"/>
        <v>0</v>
      </c>
      <c r="BH75" s="16">
        <f t="shared" si="71"/>
        <v>0</v>
      </c>
      <c r="BI75" s="16">
        <f t="shared" si="71"/>
        <v>0</v>
      </c>
      <c r="BJ75" s="16">
        <f t="shared" si="71"/>
        <v>0</v>
      </c>
      <c r="BK75" s="16">
        <f t="shared" si="71"/>
        <v>0</v>
      </c>
      <c r="BL75" s="16">
        <f t="shared" si="71"/>
        <v>0</v>
      </c>
    </row>
    <row r="76" spans="1:64" ht="14.25" customHeight="1" x14ac:dyDescent="0.15">
      <c r="AV76" s="16">
        <v>70</v>
      </c>
      <c r="AW76" s="16" t="str">
        <f>IF(ISERROR(VLOOKUP($AV76,個人申込書!$T$5:$X$147,2,0)),"",VLOOKUP($AV76,個人申込書!$T$5:$X$147,2,0))</f>
        <v/>
      </c>
      <c r="AX76" s="16" t="str">
        <f>IF(AW76="","",VLOOKUP($AV76,個人申込書!$T$6:$Y$127,6,0))</f>
        <v/>
      </c>
      <c r="AY76" s="16" t="str">
        <f>IF(AW76="","",VLOOKUP($AV76,個人申込書!$T$6:$Y$127,5,0))</f>
        <v/>
      </c>
      <c r="AZ76" s="16">
        <v>70</v>
      </c>
      <c r="BA76" s="16">
        <f t="shared" si="71"/>
        <v>0</v>
      </c>
      <c r="BB76" s="16">
        <f t="shared" si="71"/>
        <v>0</v>
      </c>
      <c r="BC76" s="16">
        <f t="shared" si="71"/>
        <v>0</v>
      </c>
      <c r="BD76" s="16">
        <f t="shared" si="71"/>
        <v>0</v>
      </c>
      <c r="BE76" s="16">
        <f t="shared" si="71"/>
        <v>0</v>
      </c>
      <c r="BF76" s="16">
        <f t="shared" si="71"/>
        <v>0</v>
      </c>
      <c r="BG76" s="16">
        <f t="shared" si="71"/>
        <v>0</v>
      </c>
      <c r="BH76" s="16">
        <f t="shared" si="71"/>
        <v>0</v>
      </c>
      <c r="BI76" s="16">
        <f t="shared" si="71"/>
        <v>0</v>
      </c>
      <c r="BJ76" s="16">
        <f t="shared" si="71"/>
        <v>0</v>
      </c>
      <c r="BK76" s="16">
        <f t="shared" si="71"/>
        <v>0</v>
      </c>
      <c r="BL76" s="16">
        <f t="shared" si="71"/>
        <v>0</v>
      </c>
    </row>
    <row r="77" spans="1:64" ht="14.25" customHeight="1" x14ac:dyDescent="0.15">
      <c r="AV77" s="16">
        <v>71</v>
      </c>
      <c r="AW77" s="16" t="str">
        <f>IF(ISERROR(VLOOKUP($AV77,個人申込書!$T$5:$X$147,2,0)),"",VLOOKUP($AV77,個人申込書!$T$5:$X$147,2,0))</f>
        <v/>
      </c>
      <c r="AX77" s="16" t="str">
        <f>IF(AW77="","",VLOOKUP($AV77,個人申込書!$T$6:$Y$127,6,0))</f>
        <v/>
      </c>
      <c r="AY77" s="16" t="str">
        <f>IF(AW77="","",VLOOKUP($AV77,個人申込書!$T$6:$Y$127,5,0))</f>
        <v/>
      </c>
      <c r="AZ77" s="16">
        <v>71</v>
      </c>
      <c r="BA77" s="16">
        <f t="shared" ref="BA77:BL86" si="72">COUNTIF($AB$6:$AE$65,BA$5&amp;$AW77)</f>
        <v>0</v>
      </c>
      <c r="BB77" s="16">
        <f t="shared" si="72"/>
        <v>0</v>
      </c>
      <c r="BC77" s="16">
        <f t="shared" si="72"/>
        <v>0</v>
      </c>
      <c r="BD77" s="16">
        <f t="shared" si="72"/>
        <v>0</v>
      </c>
      <c r="BE77" s="16">
        <f t="shared" si="72"/>
        <v>0</v>
      </c>
      <c r="BF77" s="16">
        <f t="shared" si="72"/>
        <v>0</v>
      </c>
      <c r="BG77" s="16">
        <f t="shared" si="72"/>
        <v>0</v>
      </c>
      <c r="BH77" s="16">
        <f t="shared" si="72"/>
        <v>0</v>
      </c>
      <c r="BI77" s="16">
        <f t="shared" si="72"/>
        <v>0</v>
      </c>
      <c r="BJ77" s="16">
        <f t="shared" si="72"/>
        <v>0</v>
      </c>
      <c r="BK77" s="16">
        <f t="shared" si="72"/>
        <v>0</v>
      </c>
      <c r="BL77" s="16">
        <f t="shared" si="72"/>
        <v>0</v>
      </c>
    </row>
    <row r="78" spans="1:64" ht="14.25" customHeight="1" x14ac:dyDescent="0.15">
      <c r="AV78" s="16">
        <v>72</v>
      </c>
      <c r="AW78" s="16" t="str">
        <f>IF(ISERROR(VLOOKUP($AV78,個人申込書!$T$5:$X$147,2,0)),"",VLOOKUP($AV78,個人申込書!$T$5:$X$147,2,0))</f>
        <v/>
      </c>
      <c r="AX78" s="16" t="str">
        <f>IF(AW78="","",VLOOKUP($AV78,個人申込書!$T$6:$Y$127,6,0))</f>
        <v/>
      </c>
      <c r="AY78" s="16" t="str">
        <f>IF(AW78="","",VLOOKUP($AV78,個人申込書!$T$6:$Y$127,5,0))</f>
        <v/>
      </c>
      <c r="AZ78" s="16">
        <v>72</v>
      </c>
      <c r="BA78" s="16">
        <f t="shared" si="72"/>
        <v>0</v>
      </c>
      <c r="BB78" s="16">
        <f t="shared" si="72"/>
        <v>0</v>
      </c>
      <c r="BC78" s="16">
        <f t="shared" si="72"/>
        <v>0</v>
      </c>
      <c r="BD78" s="16">
        <f t="shared" si="72"/>
        <v>0</v>
      </c>
      <c r="BE78" s="16">
        <f t="shared" si="72"/>
        <v>0</v>
      </c>
      <c r="BF78" s="16">
        <f t="shared" si="72"/>
        <v>0</v>
      </c>
      <c r="BG78" s="16">
        <f t="shared" si="72"/>
        <v>0</v>
      </c>
      <c r="BH78" s="16">
        <f t="shared" si="72"/>
        <v>0</v>
      </c>
      <c r="BI78" s="16">
        <f t="shared" si="72"/>
        <v>0</v>
      </c>
      <c r="BJ78" s="16">
        <f t="shared" si="72"/>
        <v>0</v>
      </c>
      <c r="BK78" s="16">
        <f t="shared" si="72"/>
        <v>0</v>
      </c>
      <c r="BL78" s="16">
        <f t="shared" si="72"/>
        <v>0</v>
      </c>
    </row>
    <row r="79" spans="1:64" ht="14.25" customHeight="1" x14ac:dyDescent="0.15">
      <c r="AV79" s="16">
        <v>73</v>
      </c>
      <c r="AW79" s="16" t="str">
        <f>IF(ISERROR(VLOOKUP($AV79,個人申込書!$T$5:$X$147,2,0)),"",VLOOKUP($AV79,個人申込書!$T$5:$X$147,2,0))</f>
        <v/>
      </c>
      <c r="AX79" s="16" t="str">
        <f>IF(AW79="","",VLOOKUP($AV79,個人申込書!$T$6:$Y$127,6,0))</f>
        <v/>
      </c>
      <c r="AY79" s="16" t="str">
        <f>IF(AW79="","",VLOOKUP($AV79,個人申込書!$T$6:$Y$127,5,0))</f>
        <v/>
      </c>
      <c r="AZ79" s="16">
        <v>73</v>
      </c>
      <c r="BA79" s="16">
        <f t="shared" si="72"/>
        <v>0</v>
      </c>
      <c r="BB79" s="16">
        <f t="shared" si="72"/>
        <v>0</v>
      </c>
      <c r="BC79" s="16">
        <f t="shared" si="72"/>
        <v>0</v>
      </c>
      <c r="BD79" s="16">
        <f t="shared" si="72"/>
        <v>0</v>
      </c>
      <c r="BE79" s="16">
        <f t="shared" si="72"/>
        <v>0</v>
      </c>
      <c r="BF79" s="16">
        <f t="shared" si="72"/>
        <v>0</v>
      </c>
      <c r="BG79" s="16">
        <f t="shared" si="72"/>
        <v>0</v>
      </c>
      <c r="BH79" s="16">
        <f t="shared" si="72"/>
        <v>0</v>
      </c>
      <c r="BI79" s="16">
        <f t="shared" si="72"/>
        <v>0</v>
      </c>
      <c r="BJ79" s="16">
        <f t="shared" si="72"/>
        <v>0</v>
      </c>
      <c r="BK79" s="16">
        <f t="shared" si="72"/>
        <v>0</v>
      </c>
      <c r="BL79" s="16">
        <f t="shared" si="72"/>
        <v>0</v>
      </c>
    </row>
    <row r="80" spans="1:64" ht="14.25" customHeight="1" x14ac:dyDescent="0.15">
      <c r="AV80" s="16">
        <v>74</v>
      </c>
      <c r="AW80" s="16" t="str">
        <f>IF(ISERROR(VLOOKUP($AV80,個人申込書!$T$5:$X$147,2,0)),"",VLOOKUP($AV80,個人申込書!$T$5:$X$147,2,0))</f>
        <v/>
      </c>
      <c r="AX80" s="16" t="str">
        <f>IF(AW80="","",VLOOKUP($AV80,個人申込書!$T$6:$Y$127,6,0))</f>
        <v/>
      </c>
      <c r="AY80" s="16" t="str">
        <f>IF(AW80="","",VLOOKUP($AV80,個人申込書!$T$6:$Y$127,5,0))</f>
        <v/>
      </c>
      <c r="AZ80" s="16">
        <v>74</v>
      </c>
      <c r="BA80" s="16">
        <f t="shared" si="72"/>
        <v>0</v>
      </c>
      <c r="BB80" s="16">
        <f t="shared" si="72"/>
        <v>0</v>
      </c>
      <c r="BC80" s="16">
        <f t="shared" si="72"/>
        <v>0</v>
      </c>
      <c r="BD80" s="16">
        <f t="shared" si="72"/>
        <v>0</v>
      </c>
      <c r="BE80" s="16">
        <f t="shared" si="72"/>
        <v>0</v>
      </c>
      <c r="BF80" s="16">
        <f t="shared" si="72"/>
        <v>0</v>
      </c>
      <c r="BG80" s="16">
        <f t="shared" si="72"/>
        <v>0</v>
      </c>
      <c r="BH80" s="16">
        <f t="shared" si="72"/>
        <v>0</v>
      </c>
      <c r="BI80" s="16">
        <f t="shared" si="72"/>
        <v>0</v>
      </c>
      <c r="BJ80" s="16">
        <f t="shared" si="72"/>
        <v>0</v>
      </c>
      <c r="BK80" s="16">
        <f t="shared" si="72"/>
        <v>0</v>
      </c>
      <c r="BL80" s="16">
        <f t="shared" si="72"/>
        <v>0</v>
      </c>
    </row>
    <row r="81" spans="48:64" ht="14.25" customHeight="1" x14ac:dyDescent="0.15">
      <c r="AV81" s="16">
        <v>75</v>
      </c>
      <c r="AW81" s="16" t="str">
        <f>IF(ISERROR(VLOOKUP($AV81,個人申込書!$T$5:$X$147,2,0)),"",VLOOKUP($AV81,個人申込書!$T$5:$X$147,2,0))</f>
        <v/>
      </c>
      <c r="AX81" s="16" t="str">
        <f>IF(AW81="","",VLOOKUP($AV81,個人申込書!$T$6:$Y$127,6,0))</f>
        <v/>
      </c>
      <c r="AY81" s="16" t="str">
        <f>IF(AW81="","",VLOOKUP($AV81,個人申込書!$T$6:$Y$127,5,0))</f>
        <v/>
      </c>
      <c r="AZ81" s="16">
        <v>75</v>
      </c>
      <c r="BA81" s="16">
        <f t="shared" si="72"/>
        <v>0</v>
      </c>
      <c r="BB81" s="16">
        <f t="shared" si="72"/>
        <v>0</v>
      </c>
      <c r="BC81" s="16">
        <f t="shared" si="72"/>
        <v>0</v>
      </c>
      <c r="BD81" s="16">
        <f t="shared" si="72"/>
        <v>0</v>
      </c>
      <c r="BE81" s="16">
        <f t="shared" si="72"/>
        <v>0</v>
      </c>
      <c r="BF81" s="16">
        <f t="shared" si="72"/>
        <v>0</v>
      </c>
      <c r="BG81" s="16">
        <f t="shared" si="72"/>
        <v>0</v>
      </c>
      <c r="BH81" s="16">
        <f t="shared" si="72"/>
        <v>0</v>
      </c>
      <c r="BI81" s="16">
        <f t="shared" si="72"/>
        <v>0</v>
      </c>
      <c r="BJ81" s="16">
        <f t="shared" si="72"/>
        <v>0</v>
      </c>
      <c r="BK81" s="16">
        <f t="shared" si="72"/>
        <v>0</v>
      </c>
      <c r="BL81" s="16">
        <f t="shared" si="72"/>
        <v>0</v>
      </c>
    </row>
    <row r="82" spans="48:64" ht="14.25" customHeight="1" x14ac:dyDescent="0.15">
      <c r="AV82" s="16">
        <v>76</v>
      </c>
      <c r="AW82" s="16" t="str">
        <f>IF(ISERROR(VLOOKUP($AV82,個人申込書!$T$5:$X$147,2,0)),"",VLOOKUP($AV82,個人申込書!$T$5:$X$147,2,0))</f>
        <v/>
      </c>
      <c r="AX82" s="16" t="str">
        <f>IF(AW82="","",VLOOKUP($AV82,個人申込書!$T$6:$Y$127,6,0))</f>
        <v/>
      </c>
      <c r="AY82" s="16" t="str">
        <f>IF(AW82="","",VLOOKUP($AV82,個人申込書!$T$6:$Y$127,5,0))</f>
        <v/>
      </c>
      <c r="AZ82" s="16">
        <v>76</v>
      </c>
      <c r="BA82" s="16">
        <f t="shared" si="72"/>
        <v>0</v>
      </c>
      <c r="BB82" s="16">
        <f t="shared" si="72"/>
        <v>0</v>
      </c>
      <c r="BC82" s="16">
        <f t="shared" si="72"/>
        <v>0</v>
      </c>
      <c r="BD82" s="16">
        <f t="shared" si="72"/>
        <v>0</v>
      </c>
      <c r="BE82" s="16">
        <f t="shared" si="72"/>
        <v>0</v>
      </c>
      <c r="BF82" s="16">
        <f t="shared" si="72"/>
        <v>0</v>
      </c>
      <c r="BG82" s="16">
        <f t="shared" si="72"/>
        <v>0</v>
      </c>
      <c r="BH82" s="16">
        <f t="shared" si="72"/>
        <v>0</v>
      </c>
      <c r="BI82" s="16">
        <f t="shared" si="72"/>
        <v>0</v>
      </c>
      <c r="BJ82" s="16">
        <f t="shared" si="72"/>
        <v>0</v>
      </c>
      <c r="BK82" s="16">
        <f t="shared" si="72"/>
        <v>0</v>
      </c>
      <c r="BL82" s="16">
        <f t="shared" si="72"/>
        <v>0</v>
      </c>
    </row>
    <row r="83" spans="48:64" ht="14.25" customHeight="1" x14ac:dyDescent="0.15">
      <c r="AV83" s="16">
        <v>77</v>
      </c>
      <c r="AW83" s="16" t="str">
        <f>IF(ISERROR(VLOOKUP($AV83,個人申込書!$T$5:$X$147,2,0)),"",VLOOKUP($AV83,個人申込書!$T$5:$X$147,2,0))</f>
        <v/>
      </c>
      <c r="AX83" s="16" t="str">
        <f>IF(AW83="","",VLOOKUP($AV83,個人申込書!$T$6:$Y$127,6,0))</f>
        <v/>
      </c>
      <c r="AY83" s="16" t="str">
        <f>IF(AW83="","",VLOOKUP($AV83,個人申込書!$T$6:$Y$127,5,0))</f>
        <v/>
      </c>
      <c r="AZ83" s="16">
        <v>77</v>
      </c>
      <c r="BA83" s="16">
        <f t="shared" si="72"/>
        <v>0</v>
      </c>
      <c r="BB83" s="16">
        <f t="shared" si="72"/>
        <v>0</v>
      </c>
      <c r="BC83" s="16">
        <f t="shared" si="72"/>
        <v>0</v>
      </c>
      <c r="BD83" s="16">
        <f t="shared" si="72"/>
        <v>0</v>
      </c>
      <c r="BE83" s="16">
        <f t="shared" si="72"/>
        <v>0</v>
      </c>
      <c r="BF83" s="16">
        <f t="shared" si="72"/>
        <v>0</v>
      </c>
      <c r="BG83" s="16">
        <f t="shared" si="72"/>
        <v>0</v>
      </c>
      <c r="BH83" s="16">
        <f t="shared" si="72"/>
        <v>0</v>
      </c>
      <c r="BI83" s="16">
        <f t="shared" si="72"/>
        <v>0</v>
      </c>
      <c r="BJ83" s="16">
        <f t="shared" si="72"/>
        <v>0</v>
      </c>
      <c r="BK83" s="16">
        <f t="shared" si="72"/>
        <v>0</v>
      </c>
      <c r="BL83" s="16">
        <f t="shared" si="72"/>
        <v>0</v>
      </c>
    </row>
    <row r="84" spans="48:64" ht="14.25" customHeight="1" x14ac:dyDescent="0.15">
      <c r="AV84" s="16">
        <v>78</v>
      </c>
      <c r="AW84" s="16" t="str">
        <f>IF(ISERROR(VLOOKUP($AV84,個人申込書!$T$5:$X$147,2,0)),"",VLOOKUP($AV84,個人申込書!$T$5:$X$147,2,0))</f>
        <v/>
      </c>
      <c r="AX84" s="16" t="str">
        <f>IF(AW84="","",VLOOKUP($AV84,個人申込書!$T$6:$Y$127,6,0))</f>
        <v/>
      </c>
      <c r="AY84" s="16" t="str">
        <f>IF(AW84="","",VLOOKUP($AV84,個人申込書!$T$6:$Y$127,5,0))</f>
        <v/>
      </c>
      <c r="AZ84" s="16">
        <v>78</v>
      </c>
      <c r="BA84" s="16">
        <f t="shared" si="72"/>
        <v>0</v>
      </c>
      <c r="BB84" s="16">
        <f t="shared" si="72"/>
        <v>0</v>
      </c>
      <c r="BC84" s="16">
        <f t="shared" si="72"/>
        <v>0</v>
      </c>
      <c r="BD84" s="16">
        <f t="shared" si="72"/>
        <v>0</v>
      </c>
      <c r="BE84" s="16">
        <f t="shared" si="72"/>
        <v>0</v>
      </c>
      <c r="BF84" s="16">
        <f t="shared" si="72"/>
        <v>0</v>
      </c>
      <c r="BG84" s="16">
        <f t="shared" si="72"/>
        <v>0</v>
      </c>
      <c r="BH84" s="16">
        <f t="shared" si="72"/>
        <v>0</v>
      </c>
      <c r="BI84" s="16">
        <f t="shared" si="72"/>
        <v>0</v>
      </c>
      <c r="BJ84" s="16">
        <f t="shared" si="72"/>
        <v>0</v>
      </c>
      <c r="BK84" s="16">
        <f t="shared" si="72"/>
        <v>0</v>
      </c>
      <c r="BL84" s="16">
        <f t="shared" si="72"/>
        <v>0</v>
      </c>
    </row>
    <row r="85" spans="48:64" ht="14.25" customHeight="1" x14ac:dyDescent="0.15">
      <c r="AV85" s="16">
        <v>79</v>
      </c>
      <c r="AW85" s="16" t="str">
        <f>IF(ISERROR(VLOOKUP($AV85,個人申込書!$T$5:$X$147,2,0)),"",VLOOKUP($AV85,個人申込書!$T$5:$X$147,2,0))</f>
        <v/>
      </c>
      <c r="AX85" s="16" t="str">
        <f>IF(AW85="","",VLOOKUP($AV85,個人申込書!$T$6:$Y$127,6,0))</f>
        <v/>
      </c>
      <c r="AY85" s="16" t="str">
        <f>IF(AW85="","",VLOOKUP($AV85,個人申込書!$T$6:$Y$127,5,0))</f>
        <v/>
      </c>
      <c r="AZ85" s="16">
        <v>79</v>
      </c>
      <c r="BA85" s="16">
        <f t="shared" si="72"/>
        <v>0</v>
      </c>
      <c r="BB85" s="16">
        <f t="shared" si="72"/>
        <v>0</v>
      </c>
      <c r="BC85" s="16">
        <f t="shared" si="72"/>
        <v>0</v>
      </c>
      <c r="BD85" s="16">
        <f t="shared" si="72"/>
        <v>0</v>
      </c>
      <c r="BE85" s="16">
        <f t="shared" si="72"/>
        <v>0</v>
      </c>
      <c r="BF85" s="16">
        <f t="shared" si="72"/>
        <v>0</v>
      </c>
      <c r="BG85" s="16">
        <f t="shared" si="72"/>
        <v>0</v>
      </c>
      <c r="BH85" s="16">
        <f t="shared" si="72"/>
        <v>0</v>
      </c>
      <c r="BI85" s="16">
        <f t="shared" si="72"/>
        <v>0</v>
      </c>
      <c r="BJ85" s="16">
        <f t="shared" si="72"/>
        <v>0</v>
      </c>
      <c r="BK85" s="16">
        <f t="shared" si="72"/>
        <v>0</v>
      </c>
      <c r="BL85" s="16">
        <f t="shared" si="72"/>
        <v>0</v>
      </c>
    </row>
    <row r="86" spans="48:64" ht="14.25" customHeight="1" x14ac:dyDescent="0.15">
      <c r="AV86" s="16">
        <v>80</v>
      </c>
      <c r="AW86" s="16" t="str">
        <f>IF(ISERROR(VLOOKUP($AV86,個人申込書!$T$5:$X$147,2,0)),"",VLOOKUP($AV86,個人申込書!$T$5:$X$147,2,0))</f>
        <v/>
      </c>
      <c r="AX86" s="16" t="str">
        <f>IF(AW86="","",VLOOKUP($AV86,個人申込書!$T$6:$Y$127,6,0))</f>
        <v/>
      </c>
      <c r="AY86" s="16" t="str">
        <f>IF(AW86="","",VLOOKUP($AV86,個人申込書!$T$6:$Y$127,5,0))</f>
        <v/>
      </c>
      <c r="AZ86" s="16">
        <v>80</v>
      </c>
      <c r="BA86" s="16">
        <f t="shared" si="72"/>
        <v>0</v>
      </c>
      <c r="BB86" s="16">
        <f t="shared" si="72"/>
        <v>0</v>
      </c>
      <c r="BC86" s="16">
        <f t="shared" si="72"/>
        <v>0</v>
      </c>
      <c r="BD86" s="16">
        <f t="shared" si="72"/>
        <v>0</v>
      </c>
      <c r="BE86" s="16">
        <f t="shared" si="72"/>
        <v>0</v>
      </c>
      <c r="BF86" s="16">
        <f t="shared" si="72"/>
        <v>0</v>
      </c>
      <c r="BG86" s="16">
        <f t="shared" si="72"/>
        <v>0</v>
      </c>
      <c r="BH86" s="16">
        <f t="shared" si="72"/>
        <v>0</v>
      </c>
      <c r="BI86" s="16">
        <f t="shared" si="72"/>
        <v>0</v>
      </c>
      <c r="BJ86" s="16">
        <f t="shared" si="72"/>
        <v>0</v>
      </c>
      <c r="BK86" s="16">
        <f t="shared" si="72"/>
        <v>0</v>
      </c>
      <c r="BL86" s="16">
        <f t="shared" si="72"/>
        <v>0</v>
      </c>
    </row>
    <row r="87" spans="48:64" ht="14.25" customHeight="1" x14ac:dyDescent="0.15">
      <c r="AV87" s="16">
        <v>81</v>
      </c>
      <c r="AW87" s="16" t="str">
        <f>IF(ISERROR(VLOOKUP($AV87,個人申込書!$T$5:$X$147,2,0)),"",VLOOKUP($AV87,個人申込書!$T$5:$X$147,2,0))</f>
        <v/>
      </c>
      <c r="AX87" s="16" t="str">
        <f>IF(AW87="","",VLOOKUP($AV87,個人申込書!$T$6:$Y$127,6,0))</f>
        <v/>
      </c>
      <c r="AY87" s="16" t="str">
        <f>IF(AW87="","",VLOOKUP($AV87,個人申込書!$T$6:$Y$127,5,0))</f>
        <v/>
      </c>
      <c r="AZ87" s="16">
        <v>81</v>
      </c>
      <c r="BA87" s="16">
        <f t="shared" ref="BA87:BL96" si="73">COUNTIF($AB$6:$AE$65,BA$5&amp;$AW87)</f>
        <v>0</v>
      </c>
      <c r="BB87" s="16">
        <f t="shared" si="73"/>
        <v>0</v>
      </c>
      <c r="BC87" s="16">
        <f t="shared" si="73"/>
        <v>0</v>
      </c>
      <c r="BD87" s="16">
        <f t="shared" si="73"/>
        <v>0</v>
      </c>
      <c r="BE87" s="16">
        <f t="shared" si="73"/>
        <v>0</v>
      </c>
      <c r="BF87" s="16">
        <f t="shared" si="73"/>
        <v>0</v>
      </c>
      <c r="BG87" s="16">
        <f t="shared" si="73"/>
        <v>0</v>
      </c>
      <c r="BH87" s="16">
        <f t="shared" si="73"/>
        <v>0</v>
      </c>
      <c r="BI87" s="16">
        <f t="shared" si="73"/>
        <v>0</v>
      </c>
      <c r="BJ87" s="16">
        <f t="shared" si="73"/>
        <v>0</v>
      </c>
      <c r="BK87" s="16">
        <f t="shared" si="73"/>
        <v>0</v>
      </c>
      <c r="BL87" s="16">
        <f t="shared" si="73"/>
        <v>0</v>
      </c>
    </row>
    <row r="88" spans="48:64" ht="14.25" customHeight="1" x14ac:dyDescent="0.15">
      <c r="AV88" s="16">
        <v>82</v>
      </c>
      <c r="AW88" s="16" t="str">
        <f>IF(ISERROR(VLOOKUP($AV88,個人申込書!$T$5:$X$147,2,0)),"",VLOOKUP($AV88,個人申込書!$T$5:$X$147,2,0))</f>
        <v/>
      </c>
      <c r="AX88" s="16" t="str">
        <f>IF(AW88="","",VLOOKUP($AV88,個人申込書!$T$6:$Y$127,6,0))</f>
        <v/>
      </c>
      <c r="AY88" s="16" t="str">
        <f>IF(AW88="","",VLOOKUP($AV88,個人申込書!$T$6:$Y$127,5,0))</f>
        <v/>
      </c>
      <c r="AZ88" s="16">
        <v>82</v>
      </c>
      <c r="BA88" s="16">
        <f t="shared" si="73"/>
        <v>0</v>
      </c>
      <c r="BB88" s="16">
        <f t="shared" si="73"/>
        <v>0</v>
      </c>
      <c r="BC88" s="16">
        <f t="shared" si="73"/>
        <v>0</v>
      </c>
      <c r="BD88" s="16">
        <f t="shared" si="73"/>
        <v>0</v>
      </c>
      <c r="BE88" s="16">
        <f t="shared" si="73"/>
        <v>0</v>
      </c>
      <c r="BF88" s="16">
        <f t="shared" si="73"/>
        <v>0</v>
      </c>
      <c r="BG88" s="16">
        <f t="shared" si="73"/>
        <v>0</v>
      </c>
      <c r="BH88" s="16">
        <f t="shared" si="73"/>
        <v>0</v>
      </c>
      <c r="BI88" s="16">
        <f t="shared" si="73"/>
        <v>0</v>
      </c>
      <c r="BJ88" s="16">
        <f t="shared" si="73"/>
        <v>0</v>
      </c>
      <c r="BK88" s="16">
        <f t="shared" si="73"/>
        <v>0</v>
      </c>
      <c r="BL88" s="16">
        <f t="shared" si="73"/>
        <v>0</v>
      </c>
    </row>
    <row r="89" spans="48:64" ht="14.25" customHeight="1" x14ac:dyDescent="0.15">
      <c r="AV89" s="16">
        <v>83</v>
      </c>
      <c r="AW89" s="16" t="str">
        <f>IF(ISERROR(VLOOKUP($AV89,個人申込書!$T$5:$X$147,2,0)),"",VLOOKUP($AV89,個人申込書!$T$5:$X$147,2,0))</f>
        <v/>
      </c>
      <c r="AX89" s="16" t="str">
        <f>IF(AW89="","",VLOOKUP($AV89,個人申込書!$T$6:$Y$127,6,0))</f>
        <v/>
      </c>
      <c r="AY89" s="16" t="str">
        <f>IF(AW89="","",VLOOKUP($AV89,個人申込書!$T$6:$Y$127,5,0))</f>
        <v/>
      </c>
      <c r="AZ89" s="16">
        <v>83</v>
      </c>
      <c r="BA89" s="16">
        <f t="shared" si="73"/>
        <v>0</v>
      </c>
      <c r="BB89" s="16">
        <f t="shared" si="73"/>
        <v>0</v>
      </c>
      <c r="BC89" s="16">
        <f t="shared" si="73"/>
        <v>0</v>
      </c>
      <c r="BD89" s="16">
        <f t="shared" si="73"/>
        <v>0</v>
      </c>
      <c r="BE89" s="16">
        <f t="shared" si="73"/>
        <v>0</v>
      </c>
      <c r="BF89" s="16">
        <f t="shared" si="73"/>
        <v>0</v>
      </c>
      <c r="BG89" s="16">
        <f t="shared" si="73"/>
        <v>0</v>
      </c>
      <c r="BH89" s="16">
        <f t="shared" si="73"/>
        <v>0</v>
      </c>
      <c r="BI89" s="16">
        <f t="shared" si="73"/>
        <v>0</v>
      </c>
      <c r="BJ89" s="16">
        <f t="shared" si="73"/>
        <v>0</v>
      </c>
      <c r="BK89" s="16">
        <f t="shared" si="73"/>
        <v>0</v>
      </c>
      <c r="BL89" s="16">
        <f t="shared" si="73"/>
        <v>0</v>
      </c>
    </row>
    <row r="90" spans="48:64" ht="14.25" customHeight="1" x14ac:dyDescent="0.15">
      <c r="AV90" s="16">
        <v>84</v>
      </c>
      <c r="AW90" s="16" t="str">
        <f>IF(ISERROR(VLOOKUP($AV90,個人申込書!$T$5:$X$147,2,0)),"",VLOOKUP($AV90,個人申込書!$T$5:$X$147,2,0))</f>
        <v/>
      </c>
      <c r="AX90" s="16" t="str">
        <f>IF(AW90="","",VLOOKUP($AV90,個人申込書!$T$6:$Y$127,6,0))</f>
        <v/>
      </c>
      <c r="AY90" s="16" t="str">
        <f>IF(AW90="","",VLOOKUP($AV90,個人申込書!$T$6:$Y$127,5,0))</f>
        <v/>
      </c>
      <c r="AZ90" s="16">
        <v>84</v>
      </c>
      <c r="BA90" s="16">
        <f t="shared" si="73"/>
        <v>0</v>
      </c>
      <c r="BB90" s="16">
        <f t="shared" si="73"/>
        <v>0</v>
      </c>
      <c r="BC90" s="16">
        <f t="shared" si="73"/>
        <v>0</v>
      </c>
      <c r="BD90" s="16">
        <f t="shared" si="73"/>
        <v>0</v>
      </c>
      <c r="BE90" s="16">
        <f t="shared" si="73"/>
        <v>0</v>
      </c>
      <c r="BF90" s="16">
        <f t="shared" si="73"/>
        <v>0</v>
      </c>
      <c r="BG90" s="16">
        <f t="shared" si="73"/>
        <v>0</v>
      </c>
      <c r="BH90" s="16">
        <f t="shared" si="73"/>
        <v>0</v>
      </c>
      <c r="BI90" s="16">
        <f t="shared" si="73"/>
        <v>0</v>
      </c>
      <c r="BJ90" s="16">
        <f t="shared" si="73"/>
        <v>0</v>
      </c>
      <c r="BK90" s="16">
        <f t="shared" si="73"/>
        <v>0</v>
      </c>
      <c r="BL90" s="16">
        <f t="shared" si="73"/>
        <v>0</v>
      </c>
    </row>
    <row r="91" spans="48:64" ht="14.25" customHeight="1" x14ac:dyDescent="0.15">
      <c r="AV91" s="16">
        <v>85</v>
      </c>
      <c r="AW91" s="16" t="str">
        <f>IF(ISERROR(VLOOKUP($AV91,個人申込書!$T$5:$X$147,2,0)),"",VLOOKUP($AV91,個人申込書!$T$5:$X$147,2,0))</f>
        <v/>
      </c>
      <c r="AX91" s="16" t="str">
        <f>IF(AW91="","",VLOOKUP($AV91,個人申込書!$T$6:$Y$127,6,0))</f>
        <v/>
      </c>
      <c r="AY91" s="16" t="str">
        <f>IF(AW91="","",VLOOKUP($AV91,個人申込書!$T$6:$Y$127,5,0))</f>
        <v/>
      </c>
      <c r="AZ91" s="16">
        <v>85</v>
      </c>
      <c r="BA91" s="16">
        <f t="shared" si="73"/>
        <v>0</v>
      </c>
      <c r="BB91" s="16">
        <f t="shared" si="73"/>
        <v>0</v>
      </c>
      <c r="BC91" s="16">
        <f t="shared" si="73"/>
        <v>0</v>
      </c>
      <c r="BD91" s="16">
        <f t="shared" si="73"/>
        <v>0</v>
      </c>
      <c r="BE91" s="16">
        <f t="shared" si="73"/>
        <v>0</v>
      </c>
      <c r="BF91" s="16">
        <f t="shared" si="73"/>
        <v>0</v>
      </c>
      <c r="BG91" s="16">
        <f t="shared" si="73"/>
        <v>0</v>
      </c>
      <c r="BH91" s="16">
        <f t="shared" si="73"/>
        <v>0</v>
      </c>
      <c r="BI91" s="16">
        <f t="shared" si="73"/>
        <v>0</v>
      </c>
      <c r="BJ91" s="16">
        <f t="shared" si="73"/>
        <v>0</v>
      </c>
      <c r="BK91" s="16">
        <f t="shared" si="73"/>
        <v>0</v>
      </c>
      <c r="BL91" s="16">
        <f t="shared" si="73"/>
        <v>0</v>
      </c>
    </row>
    <row r="92" spans="48:64" ht="14.25" customHeight="1" x14ac:dyDescent="0.15">
      <c r="AV92" s="16">
        <v>86</v>
      </c>
      <c r="AW92" s="16" t="str">
        <f>IF(ISERROR(VLOOKUP($AV92,個人申込書!$T$5:$X$147,2,0)),"",VLOOKUP($AV92,個人申込書!$T$5:$X$147,2,0))</f>
        <v/>
      </c>
      <c r="AX92" s="16" t="str">
        <f>IF(AW92="","",VLOOKUP($AV92,個人申込書!$T$6:$Y$127,6,0))</f>
        <v/>
      </c>
      <c r="AY92" s="16" t="str">
        <f>IF(AW92="","",VLOOKUP($AV92,個人申込書!$T$6:$Y$127,5,0))</f>
        <v/>
      </c>
      <c r="AZ92" s="16">
        <v>86</v>
      </c>
      <c r="BA92" s="16">
        <f t="shared" si="73"/>
        <v>0</v>
      </c>
      <c r="BB92" s="16">
        <f t="shared" si="73"/>
        <v>0</v>
      </c>
      <c r="BC92" s="16">
        <f t="shared" si="73"/>
        <v>0</v>
      </c>
      <c r="BD92" s="16">
        <f t="shared" si="73"/>
        <v>0</v>
      </c>
      <c r="BE92" s="16">
        <f t="shared" si="73"/>
        <v>0</v>
      </c>
      <c r="BF92" s="16">
        <f t="shared" si="73"/>
        <v>0</v>
      </c>
      <c r="BG92" s="16">
        <f t="shared" si="73"/>
        <v>0</v>
      </c>
      <c r="BH92" s="16">
        <f t="shared" si="73"/>
        <v>0</v>
      </c>
      <c r="BI92" s="16">
        <f t="shared" si="73"/>
        <v>0</v>
      </c>
      <c r="BJ92" s="16">
        <f t="shared" si="73"/>
        <v>0</v>
      </c>
      <c r="BK92" s="16">
        <f t="shared" si="73"/>
        <v>0</v>
      </c>
      <c r="BL92" s="16">
        <f t="shared" si="73"/>
        <v>0</v>
      </c>
    </row>
    <row r="93" spans="48:64" ht="14.25" customHeight="1" x14ac:dyDescent="0.15">
      <c r="AV93" s="16">
        <v>87</v>
      </c>
      <c r="AW93" s="16" t="str">
        <f>IF(ISERROR(VLOOKUP($AV93,個人申込書!$T$5:$X$147,2,0)),"",VLOOKUP($AV93,個人申込書!$T$5:$X$147,2,0))</f>
        <v/>
      </c>
      <c r="AX93" s="16" t="str">
        <f>IF(AW93="","",VLOOKUP($AV93,個人申込書!$T$6:$Y$127,6,0))</f>
        <v/>
      </c>
      <c r="AY93" s="16" t="str">
        <f>IF(AW93="","",VLOOKUP($AV93,個人申込書!$T$6:$Y$127,5,0))</f>
        <v/>
      </c>
      <c r="AZ93" s="16">
        <v>87</v>
      </c>
      <c r="BA93" s="16">
        <f t="shared" si="73"/>
        <v>0</v>
      </c>
      <c r="BB93" s="16">
        <f t="shared" si="73"/>
        <v>0</v>
      </c>
      <c r="BC93" s="16">
        <f t="shared" si="73"/>
        <v>0</v>
      </c>
      <c r="BD93" s="16">
        <f t="shared" si="73"/>
        <v>0</v>
      </c>
      <c r="BE93" s="16">
        <f t="shared" si="73"/>
        <v>0</v>
      </c>
      <c r="BF93" s="16">
        <f t="shared" si="73"/>
        <v>0</v>
      </c>
      <c r="BG93" s="16">
        <f t="shared" si="73"/>
        <v>0</v>
      </c>
      <c r="BH93" s="16">
        <f t="shared" si="73"/>
        <v>0</v>
      </c>
      <c r="BI93" s="16">
        <f t="shared" si="73"/>
        <v>0</v>
      </c>
      <c r="BJ93" s="16">
        <f t="shared" si="73"/>
        <v>0</v>
      </c>
      <c r="BK93" s="16">
        <f t="shared" si="73"/>
        <v>0</v>
      </c>
      <c r="BL93" s="16">
        <f t="shared" si="73"/>
        <v>0</v>
      </c>
    </row>
    <row r="94" spans="48:64" ht="14.25" customHeight="1" x14ac:dyDescent="0.15">
      <c r="AV94" s="16">
        <v>88</v>
      </c>
      <c r="AW94" s="16" t="str">
        <f>IF(ISERROR(VLOOKUP($AV94,個人申込書!$T$5:$X$147,2,0)),"",VLOOKUP($AV94,個人申込書!$T$5:$X$147,2,0))</f>
        <v/>
      </c>
      <c r="AX94" s="16" t="str">
        <f>IF(AW94="","",VLOOKUP($AV94,個人申込書!$T$6:$Y$127,6,0))</f>
        <v/>
      </c>
      <c r="AY94" s="16" t="str">
        <f>IF(AW94="","",VLOOKUP($AV94,個人申込書!$T$6:$Y$127,5,0))</f>
        <v/>
      </c>
      <c r="AZ94" s="16">
        <v>88</v>
      </c>
      <c r="BA94" s="16">
        <f t="shared" si="73"/>
        <v>0</v>
      </c>
      <c r="BB94" s="16">
        <f t="shared" si="73"/>
        <v>0</v>
      </c>
      <c r="BC94" s="16">
        <f t="shared" si="73"/>
        <v>0</v>
      </c>
      <c r="BD94" s="16">
        <f t="shared" si="73"/>
        <v>0</v>
      </c>
      <c r="BE94" s="16">
        <f t="shared" si="73"/>
        <v>0</v>
      </c>
      <c r="BF94" s="16">
        <f t="shared" si="73"/>
        <v>0</v>
      </c>
      <c r="BG94" s="16">
        <f t="shared" si="73"/>
        <v>0</v>
      </c>
      <c r="BH94" s="16">
        <f t="shared" si="73"/>
        <v>0</v>
      </c>
      <c r="BI94" s="16">
        <f t="shared" si="73"/>
        <v>0</v>
      </c>
      <c r="BJ94" s="16">
        <f t="shared" si="73"/>
        <v>0</v>
      </c>
      <c r="BK94" s="16">
        <f t="shared" si="73"/>
        <v>0</v>
      </c>
      <c r="BL94" s="16">
        <f t="shared" si="73"/>
        <v>0</v>
      </c>
    </row>
    <row r="95" spans="48:64" ht="14.25" customHeight="1" x14ac:dyDescent="0.15">
      <c r="AV95" s="16">
        <v>89</v>
      </c>
      <c r="AW95" s="16" t="str">
        <f>IF(ISERROR(VLOOKUP($AV95,個人申込書!$T$5:$X$147,2,0)),"",VLOOKUP($AV95,個人申込書!$T$5:$X$147,2,0))</f>
        <v/>
      </c>
      <c r="AX95" s="16" t="str">
        <f>IF(AW95="","",VLOOKUP($AV95,個人申込書!$T$6:$Y$127,6,0))</f>
        <v/>
      </c>
      <c r="AY95" s="16" t="str">
        <f>IF(AW95="","",VLOOKUP($AV95,個人申込書!$T$6:$Y$127,5,0))</f>
        <v/>
      </c>
      <c r="AZ95" s="16">
        <v>89</v>
      </c>
      <c r="BA95" s="16">
        <f t="shared" si="73"/>
        <v>0</v>
      </c>
      <c r="BB95" s="16">
        <f t="shared" si="73"/>
        <v>0</v>
      </c>
      <c r="BC95" s="16">
        <f t="shared" si="73"/>
        <v>0</v>
      </c>
      <c r="BD95" s="16">
        <f t="shared" si="73"/>
        <v>0</v>
      </c>
      <c r="BE95" s="16">
        <f t="shared" si="73"/>
        <v>0</v>
      </c>
      <c r="BF95" s="16">
        <f t="shared" si="73"/>
        <v>0</v>
      </c>
      <c r="BG95" s="16">
        <f t="shared" si="73"/>
        <v>0</v>
      </c>
      <c r="BH95" s="16">
        <f t="shared" si="73"/>
        <v>0</v>
      </c>
      <c r="BI95" s="16">
        <f t="shared" si="73"/>
        <v>0</v>
      </c>
      <c r="BJ95" s="16">
        <f t="shared" si="73"/>
        <v>0</v>
      </c>
      <c r="BK95" s="16">
        <f t="shared" si="73"/>
        <v>0</v>
      </c>
      <c r="BL95" s="16">
        <f t="shared" si="73"/>
        <v>0</v>
      </c>
    </row>
    <row r="96" spans="48:64" ht="14.25" customHeight="1" x14ac:dyDescent="0.15">
      <c r="AV96" s="16">
        <v>90</v>
      </c>
      <c r="AW96" s="16" t="str">
        <f>IF(ISERROR(VLOOKUP($AV96,個人申込書!$T$5:$X$147,2,0)),"",VLOOKUP($AV96,個人申込書!$T$5:$X$147,2,0))</f>
        <v/>
      </c>
      <c r="AX96" s="16" t="str">
        <f>IF(AW96="","",VLOOKUP($AV96,個人申込書!$T$6:$Y$127,6,0))</f>
        <v/>
      </c>
      <c r="AY96" s="16" t="str">
        <f>IF(AW96="","",VLOOKUP($AV96,個人申込書!$T$6:$Y$127,5,0))</f>
        <v/>
      </c>
      <c r="AZ96" s="16">
        <v>90</v>
      </c>
      <c r="BA96" s="16">
        <f t="shared" si="73"/>
        <v>0</v>
      </c>
      <c r="BB96" s="16">
        <f t="shared" si="73"/>
        <v>0</v>
      </c>
      <c r="BC96" s="16">
        <f t="shared" si="73"/>
        <v>0</v>
      </c>
      <c r="BD96" s="16">
        <f t="shared" si="73"/>
        <v>0</v>
      </c>
      <c r="BE96" s="16">
        <f t="shared" si="73"/>
        <v>0</v>
      </c>
      <c r="BF96" s="16">
        <f t="shared" si="73"/>
        <v>0</v>
      </c>
      <c r="BG96" s="16">
        <f t="shared" si="73"/>
        <v>0</v>
      </c>
      <c r="BH96" s="16">
        <f t="shared" si="73"/>
        <v>0</v>
      </c>
      <c r="BI96" s="16">
        <f t="shared" si="73"/>
        <v>0</v>
      </c>
      <c r="BJ96" s="16">
        <f t="shared" si="73"/>
        <v>0</v>
      </c>
      <c r="BK96" s="16">
        <f t="shared" si="73"/>
        <v>0</v>
      </c>
      <c r="BL96" s="16">
        <f t="shared" si="73"/>
        <v>0</v>
      </c>
    </row>
    <row r="97" spans="48:64" ht="14.25" customHeight="1" x14ac:dyDescent="0.15">
      <c r="AV97" s="16">
        <v>91</v>
      </c>
      <c r="AW97" s="16" t="str">
        <f>IF(ISERROR(VLOOKUP($AV97,個人申込書!$T$5:$X$147,2,0)),"",VLOOKUP($AV97,個人申込書!$T$5:$X$147,2,0))</f>
        <v/>
      </c>
      <c r="AX97" s="16" t="str">
        <f>IF(AW97="","",VLOOKUP($AV97,個人申込書!$T$6:$Y$127,6,0))</f>
        <v/>
      </c>
      <c r="AY97" s="16" t="str">
        <f>IF(AW97="","",VLOOKUP($AV97,個人申込書!$T$6:$Y$127,5,0))</f>
        <v/>
      </c>
      <c r="AZ97" s="16">
        <v>91</v>
      </c>
      <c r="BA97" s="16">
        <f t="shared" ref="BA97:BL105" si="74">COUNTIF($AB$6:$AE$65,BA$5&amp;$AW97)</f>
        <v>0</v>
      </c>
      <c r="BB97" s="16">
        <f t="shared" si="74"/>
        <v>0</v>
      </c>
      <c r="BC97" s="16">
        <f t="shared" si="74"/>
        <v>0</v>
      </c>
      <c r="BD97" s="16">
        <f t="shared" si="74"/>
        <v>0</v>
      </c>
      <c r="BE97" s="16">
        <f t="shared" si="74"/>
        <v>0</v>
      </c>
      <c r="BF97" s="16">
        <f t="shared" si="74"/>
        <v>0</v>
      </c>
      <c r="BG97" s="16">
        <f t="shared" si="74"/>
        <v>0</v>
      </c>
      <c r="BH97" s="16">
        <f t="shared" si="74"/>
        <v>0</v>
      </c>
      <c r="BI97" s="16">
        <f t="shared" si="74"/>
        <v>0</v>
      </c>
      <c r="BJ97" s="16">
        <f t="shared" si="74"/>
        <v>0</v>
      </c>
      <c r="BK97" s="16">
        <f t="shared" si="74"/>
        <v>0</v>
      </c>
      <c r="BL97" s="16">
        <f t="shared" si="74"/>
        <v>0</v>
      </c>
    </row>
    <row r="98" spans="48:64" ht="14.25" customHeight="1" x14ac:dyDescent="0.15">
      <c r="AV98" s="16">
        <v>92</v>
      </c>
      <c r="AW98" s="16" t="str">
        <f>IF(ISERROR(VLOOKUP($AV98,個人申込書!$T$5:$X$147,2,0)),"",VLOOKUP($AV98,個人申込書!$T$5:$X$147,2,0))</f>
        <v/>
      </c>
      <c r="AX98" s="16" t="str">
        <f>IF(AW98="","",VLOOKUP($AV98,個人申込書!$T$6:$Y$127,6,0))</f>
        <v/>
      </c>
      <c r="AY98" s="16" t="str">
        <f>IF(AW98="","",VLOOKUP($AV98,個人申込書!$T$6:$Y$127,5,0))</f>
        <v/>
      </c>
      <c r="AZ98" s="16">
        <v>92</v>
      </c>
      <c r="BA98" s="16">
        <f t="shared" si="74"/>
        <v>0</v>
      </c>
      <c r="BB98" s="16">
        <f t="shared" si="74"/>
        <v>0</v>
      </c>
      <c r="BC98" s="16">
        <f t="shared" si="74"/>
        <v>0</v>
      </c>
      <c r="BD98" s="16">
        <f t="shared" si="74"/>
        <v>0</v>
      </c>
      <c r="BE98" s="16">
        <f t="shared" si="74"/>
        <v>0</v>
      </c>
      <c r="BF98" s="16">
        <f t="shared" si="74"/>
        <v>0</v>
      </c>
      <c r="BG98" s="16">
        <f t="shared" si="74"/>
        <v>0</v>
      </c>
      <c r="BH98" s="16">
        <f t="shared" si="74"/>
        <v>0</v>
      </c>
      <c r="BI98" s="16">
        <f t="shared" si="74"/>
        <v>0</v>
      </c>
      <c r="BJ98" s="16">
        <f t="shared" si="74"/>
        <v>0</v>
      </c>
      <c r="BK98" s="16">
        <f t="shared" si="74"/>
        <v>0</v>
      </c>
      <c r="BL98" s="16">
        <f t="shared" si="74"/>
        <v>0</v>
      </c>
    </row>
    <row r="99" spans="48:64" ht="14.25" customHeight="1" x14ac:dyDescent="0.15">
      <c r="AV99" s="16">
        <v>93</v>
      </c>
      <c r="AW99" s="16" t="str">
        <f>IF(ISERROR(VLOOKUP($AV99,個人申込書!$T$5:$X$147,2,0)),"",VLOOKUP($AV99,個人申込書!$T$5:$X$147,2,0))</f>
        <v/>
      </c>
      <c r="AX99" s="16" t="str">
        <f>IF(AW99="","",VLOOKUP($AV99,個人申込書!$T$6:$Y$127,6,0))</f>
        <v/>
      </c>
      <c r="AY99" s="16" t="str">
        <f>IF(AW99="","",VLOOKUP($AV99,個人申込書!$T$6:$Y$127,5,0))</f>
        <v/>
      </c>
      <c r="AZ99" s="16">
        <v>93</v>
      </c>
      <c r="BA99" s="16">
        <f t="shared" si="74"/>
        <v>0</v>
      </c>
      <c r="BB99" s="16">
        <f t="shared" si="74"/>
        <v>0</v>
      </c>
      <c r="BC99" s="16">
        <f t="shared" si="74"/>
        <v>0</v>
      </c>
      <c r="BD99" s="16">
        <f t="shared" si="74"/>
        <v>0</v>
      </c>
      <c r="BE99" s="16">
        <f t="shared" si="74"/>
        <v>0</v>
      </c>
      <c r="BF99" s="16">
        <f t="shared" si="74"/>
        <v>0</v>
      </c>
      <c r="BG99" s="16">
        <f t="shared" si="74"/>
        <v>0</v>
      </c>
      <c r="BH99" s="16">
        <f t="shared" si="74"/>
        <v>0</v>
      </c>
      <c r="BI99" s="16">
        <f t="shared" si="74"/>
        <v>0</v>
      </c>
      <c r="BJ99" s="16">
        <f t="shared" si="74"/>
        <v>0</v>
      </c>
      <c r="BK99" s="16">
        <f t="shared" si="74"/>
        <v>0</v>
      </c>
      <c r="BL99" s="16">
        <f t="shared" si="74"/>
        <v>0</v>
      </c>
    </row>
    <row r="100" spans="48:64" ht="14.25" customHeight="1" x14ac:dyDescent="0.15">
      <c r="AV100" s="16">
        <v>94</v>
      </c>
      <c r="AW100" s="16" t="str">
        <f>IF(ISERROR(VLOOKUP($AV100,個人申込書!$T$5:$X$147,2,0)),"",VLOOKUP($AV100,個人申込書!$T$5:$X$147,2,0))</f>
        <v/>
      </c>
      <c r="AX100" s="16" t="str">
        <f>IF(AW100="","",VLOOKUP($AV100,個人申込書!$T$6:$Y$127,6,0))</f>
        <v/>
      </c>
      <c r="AY100" s="16" t="str">
        <f>IF(AW100="","",VLOOKUP($AV100,個人申込書!$T$6:$Y$127,5,0))</f>
        <v/>
      </c>
      <c r="AZ100" s="16">
        <v>94</v>
      </c>
      <c r="BA100" s="16">
        <f t="shared" si="74"/>
        <v>0</v>
      </c>
      <c r="BB100" s="16">
        <f t="shared" si="74"/>
        <v>0</v>
      </c>
      <c r="BC100" s="16">
        <f t="shared" si="74"/>
        <v>0</v>
      </c>
      <c r="BD100" s="16">
        <f t="shared" si="74"/>
        <v>0</v>
      </c>
      <c r="BE100" s="16">
        <f t="shared" si="74"/>
        <v>0</v>
      </c>
      <c r="BF100" s="16">
        <f t="shared" si="74"/>
        <v>0</v>
      </c>
      <c r="BG100" s="16">
        <f t="shared" si="74"/>
        <v>0</v>
      </c>
      <c r="BH100" s="16">
        <f t="shared" si="74"/>
        <v>0</v>
      </c>
      <c r="BI100" s="16">
        <f t="shared" si="74"/>
        <v>0</v>
      </c>
      <c r="BJ100" s="16">
        <f t="shared" si="74"/>
        <v>0</v>
      </c>
      <c r="BK100" s="16">
        <f t="shared" si="74"/>
        <v>0</v>
      </c>
      <c r="BL100" s="16">
        <f t="shared" si="74"/>
        <v>0</v>
      </c>
    </row>
    <row r="101" spans="48:64" ht="14.25" customHeight="1" x14ac:dyDescent="0.15">
      <c r="AV101" s="16">
        <v>95</v>
      </c>
      <c r="AW101" s="16" t="str">
        <f>IF(ISERROR(VLOOKUP($AV101,個人申込書!$T$5:$X$147,2,0)),"",VLOOKUP($AV101,個人申込書!$T$5:$X$147,2,0))</f>
        <v/>
      </c>
      <c r="AX101" s="16" t="str">
        <f>IF(AW101="","",VLOOKUP($AV101,個人申込書!$T$6:$Y$127,6,0))</f>
        <v/>
      </c>
      <c r="AY101" s="16" t="str">
        <f>IF(AW101="","",VLOOKUP($AV101,個人申込書!$T$6:$Y$127,5,0))</f>
        <v/>
      </c>
      <c r="AZ101" s="16">
        <v>95</v>
      </c>
      <c r="BA101" s="16">
        <f t="shared" si="74"/>
        <v>0</v>
      </c>
      <c r="BB101" s="16">
        <f t="shared" si="74"/>
        <v>0</v>
      </c>
      <c r="BC101" s="16">
        <f t="shared" si="74"/>
        <v>0</v>
      </c>
      <c r="BD101" s="16">
        <f t="shared" si="74"/>
        <v>0</v>
      </c>
      <c r="BE101" s="16">
        <f t="shared" si="74"/>
        <v>0</v>
      </c>
      <c r="BF101" s="16">
        <f t="shared" si="74"/>
        <v>0</v>
      </c>
      <c r="BG101" s="16">
        <f t="shared" si="74"/>
        <v>0</v>
      </c>
      <c r="BH101" s="16">
        <f t="shared" si="74"/>
        <v>0</v>
      </c>
      <c r="BI101" s="16">
        <f t="shared" si="74"/>
        <v>0</v>
      </c>
      <c r="BJ101" s="16">
        <f t="shared" si="74"/>
        <v>0</v>
      </c>
      <c r="BK101" s="16">
        <f t="shared" si="74"/>
        <v>0</v>
      </c>
      <c r="BL101" s="16">
        <f t="shared" si="74"/>
        <v>0</v>
      </c>
    </row>
    <row r="102" spans="48:64" ht="14.25" customHeight="1" x14ac:dyDescent="0.15">
      <c r="AV102" s="16">
        <v>96</v>
      </c>
      <c r="AW102" s="16" t="str">
        <f>IF(ISERROR(VLOOKUP($AV102,個人申込書!$T$5:$X$147,2,0)),"",VLOOKUP($AV102,個人申込書!$T$5:$X$147,2,0))</f>
        <v/>
      </c>
      <c r="AX102" s="16" t="str">
        <f>IF(AW102="","",VLOOKUP($AV102,個人申込書!$T$6:$Y$127,6,0))</f>
        <v/>
      </c>
      <c r="AY102" s="16" t="str">
        <f>IF(AW102="","",VLOOKUP($AV102,個人申込書!$T$6:$Y$127,5,0))</f>
        <v/>
      </c>
      <c r="AZ102" s="16">
        <v>96</v>
      </c>
      <c r="BA102" s="16">
        <f t="shared" si="74"/>
        <v>0</v>
      </c>
      <c r="BB102" s="16">
        <f t="shared" si="74"/>
        <v>0</v>
      </c>
      <c r="BC102" s="16">
        <f t="shared" si="74"/>
        <v>0</v>
      </c>
      <c r="BD102" s="16">
        <f t="shared" si="74"/>
        <v>0</v>
      </c>
      <c r="BE102" s="16">
        <f t="shared" si="74"/>
        <v>0</v>
      </c>
      <c r="BF102" s="16">
        <f t="shared" si="74"/>
        <v>0</v>
      </c>
      <c r="BG102" s="16">
        <f t="shared" si="74"/>
        <v>0</v>
      </c>
      <c r="BH102" s="16">
        <f t="shared" si="74"/>
        <v>0</v>
      </c>
      <c r="BI102" s="16">
        <f t="shared" si="74"/>
        <v>0</v>
      </c>
      <c r="BJ102" s="16">
        <f t="shared" si="74"/>
        <v>0</v>
      </c>
      <c r="BK102" s="16">
        <f t="shared" si="74"/>
        <v>0</v>
      </c>
      <c r="BL102" s="16">
        <f t="shared" si="74"/>
        <v>0</v>
      </c>
    </row>
    <row r="103" spans="48:64" ht="14.25" customHeight="1" x14ac:dyDescent="0.15">
      <c r="AV103" s="16">
        <v>97</v>
      </c>
      <c r="AW103" s="16" t="str">
        <f>IF(ISERROR(VLOOKUP($AV103,個人申込書!$T$5:$X$147,2,0)),"",VLOOKUP($AV103,個人申込書!$T$5:$X$147,2,0))</f>
        <v/>
      </c>
      <c r="AX103" s="16" t="str">
        <f>IF(AW103="","",VLOOKUP($AV103,個人申込書!$T$6:$Y$127,6,0))</f>
        <v/>
      </c>
      <c r="AY103" s="16" t="str">
        <f>IF(AW103="","",VLOOKUP($AV103,個人申込書!$T$6:$Y$127,5,0))</f>
        <v/>
      </c>
      <c r="AZ103" s="16">
        <v>97</v>
      </c>
      <c r="BA103" s="16">
        <f t="shared" si="74"/>
        <v>0</v>
      </c>
      <c r="BB103" s="16">
        <f t="shared" si="74"/>
        <v>0</v>
      </c>
      <c r="BC103" s="16">
        <f t="shared" si="74"/>
        <v>0</v>
      </c>
      <c r="BD103" s="16">
        <f t="shared" si="74"/>
        <v>0</v>
      </c>
      <c r="BE103" s="16">
        <f t="shared" si="74"/>
        <v>0</v>
      </c>
      <c r="BF103" s="16">
        <f t="shared" si="74"/>
        <v>0</v>
      </c>
      <c r="BG103" s="16">
        <f t="shared" si="74"/>
        <v>0</v>
      </c>
      <c r="BH103" s="16">
        <f t="shared" si="74"/>
        <v>0</v>
      </c>
      <c r="BI103" s="16">
        <f t="shared" si="74"/>
        <v>0</v>
      </c>
      <c r="BJ103" s="16">
        <f t="shared" si="74"/>
        <v>0</v>
      </c>
      <c r="BK103" s="16">
        <f t="shared" si="74"/>
        <v>0</v>
      </c>
      <c r="BL103" s="16">
        <f t="shared" si="74"/>
        <v>0</v>
      </c>
    </row>
    <row r="104" spans="48:64" ht="14.25" customHeight="1" x14ac:dyDescent="0.15">
      <c r="AV104" s="16">
        <v>98</v>
      </c>
      <c r="AW104" s="16" t="str">
        <f>IF(ISERROR(VLOOKUP($AV104,個人申込書!$T$5:$X$147,2,0)),"",VLOOKUP($AV104,個人申込書!$T$5:$X$147,2,0))</f>
        <v/>
      </c>
      <c r="AX104" s="16" t="str">
        <f>IF(AW104="","",VLOOKUP($AV104,個人申込書!$T$6:$Y$127,6,0))</f>
        <v/>
      </c>
      <c r="AY104" s="16" t="str">
        <f>IF(AW104="","",VLOOKUP($AV104,個人申込書!$T$6:$Y$127,5,0))</f>
        <v/>
      </c>
      <c r="AZ104" s="16">
        <v>98</v>
      </c>
      <c r="BA104" s="16">
        <f t="shared" si="74"/>
        <v>0</v>
      </c>
      <c r="BB104" s="16">
        <f t="shared" si="74"/>
        <v>0</v>
      </c>
      <c r="BC104" s="16">
        <f t="shared" si="74"/>
        <v>0</v>
      </c>
      <c r="BD104" s="16">
        <f t="shared" si="74"/>
        <v>0</v>
      </c>
      <c r="BE104" s="16">
        <f t="shared" si="74"/>
        <v>0</v>
      </c>
      <c r="BF104" s="16">
        <f t="shared" si="74"/>
        <v>0</v>
      </c>
      <c r="BG104" s="16">
        <f t="shared" si="74"/>
        <v>0</v>
      </c>
      <c r="BH104" s="16">
        <f t="shared" si="74"/>
        <v>0</v>
      </c>
      <c r="BI104" s="16">
        <f t="shared" si="74"/>
        <v>0</v>
      </c>
      <c r="BJ104" s="16">
        <f t="shared" si="74"/>
        <v>0</v>
      </c>
      <c r="BK104" s="16">
        <f t="shared" si="74"/>
        <v>0</v>
      </c>
      <c r="BL104" s="16">
        <f t="shared" si="74"/>
        <v>0</v>
      </c>
    </row>
    <row r="105" spans="48:64" ht="14.25" customHeight="1" x14ac:dyDescent="0.15">
      <c r="AV105" s="16">
        <v>99</v>
      </c>
      <c r="AW105" s="16" t="str">
        <f>IF(ISERROR(VLOOKUP($AV105,個人申込書!$T$5:$X$147,2,0)),"",VLOOKUP($AV105,個人申込書!$T$5:$X$147,2,0))</f>
        <v/>
      </c>
      <c r="AX105" s="16" t="str">
        <f>IF(AW105="","",VLOOKUP($AV105,個人申込書!$T$6:$Y$127,6,0))</f>
        <v/>
      </c>
      <c r="AY105" s="16" t="str">
        <f>IF(AW105="","",VLOOKUP($AV105,個人申込書!$T$6:$Y$127,5,0))</f>
        <v/>
      </c>
      <c r="AZ105" s="16">
        <v>99</v>
      </c>
      <c r="BA105" s="16">
        <f t="shared" si="74"/>
        <v>0</v>
      </c>
      <c r="BB105" s="16">
        <f t="shared" si="74"/>
        <v>0</v>
      </c>
      <c r="BC105" s="16">
        <f t="shared" si="74"/>
        <v>0</v>
      </c>
      <c r="BD105" s="16">
        <f t="shared" si="74"/>
        <v>0</v>
      </c>
      <c r="BE105" s="16">
        <f t="shared" si="74"/>
        <v>0</v>
      </c>
      <c r="BF105" s="16">
        <f t="shared" si="74"/>
        <v>0</v>
      </c>
      <c r="BG105" s="16">
        <f t="shared" si="74"/>
        <v>0</v>
      </c>
      <c r="BH105" s="16">
        <f t="shared" si="74"/>
        <v>0</v>
      </c>
      <c r="BI105" s="16">
        <f t="shared" si="74"/>
        <v>0</v>
      </c>
      <c r="BJ105" s="16">
        <f t="shared" si="74"/>
        <v>0</v>
      </c>
      <c r="BK105" s="16">
        <f t="shared" si="74"/>
        <v>0</v>
      </c>
      <c r="BL105" s="16">
        <f t="shared" si="74"/>
        <v>0</v>
      </c>
    </row>
    <row r="106" spans="48:64" ht="14.25" customHeight="1" x14ac:dyDescent="0.15">
      <c r="AV106" s="16">
        <v>100</v>
      </c>
      <c r="AW106" s="16" t="str">
        <f>IF(ISERROR(VLOOKUP($AV106,個人申込書!$T$5:$X$147,2,0)),"",VLOOKUP($AV106,個人申込書!$T$5:$X$147,2,0))</f>
        <v/>
      </c>
      <c r="AX106" s="16" t="str">
        <f>IF(AW106="","",VLOOKUP($AV106,個人申込書!$T$6:$Y$127,6,0))</f>
        <v/>
      </c>
      <c r="AY106" s="16" t="str">
        <f>IF(AW106="","",VLOOKUP($AV106,個人申込書!$T$6:$Y$127,5,0))</f>
        <v/>
      </c>
      <c r="AZ106" s="16">
        <v>100</v>
      </c>
      <c r="BA106" s="16">
        <f t="shared" ref="BA106:BL121" si="75">COUNTIF($AB$6:$AE$65,BA$5&amp;$AW106)</f>
        <v>0</v>
      </c>
      <c r="BB106" s="16">
        <f t="shared" si="75"/>
        <v>0</v>
      </c>
      <c r="BC106" s="16">
        <f t="shared" si="75"/>
        <v>0</v>
      </c>
      <c r="BD106" s="16">
        <f t="shared" si="75"/>
        <v>0</v>
      </c>
      <c r="BE106" s="16">
        <f t="shared" si="75"/>
        <v>0</v>
      </c>
      <c r="BF106" s="16">
        <f t="shared" si="75"/>
        <v>0</v>
      </c>
      <c r="BG106" s="16">
        <f t="shared" si="75"/>
        <v>0</v>
      </c>
      <c r="BH106" s="16">
        <f t="shared" si="75"/>
        <v>0</v>
      </c>
      <c r="BI106" s="16">
        <f t="shared" si="75"/>
        <v>0</v>
      </c>
      <c r="BJ106" s="16">
        <f t="shared" si="75"/>
        <v>0</v>
      </c>
      <c r="BK106" s="16">
        <f t="shared" si="75"/>
        <v>0</v>
      </c>
      <c r="BL106" s="16">
        <f t="shared" si="75"/>
        <v>0</v>
      </c>
    </row>
    <row r="107" spans="48:64" ht="14.25" customHeight="1" x14ac:dyDescent="0.15">
      <c r="AV107" s="16">
        <v>101</v>
      </c>
      <c r="AW107" s="16" t="str">
        <f>IF(ISERROR(VLOOKUP($AV107,個人申込書!$T$5:$X$147,2,0)),"",VLOOKUP($AV107,個人申込書!$T$5:$X$147,2,0))</f>
        <v/>
      </c>
      <c r="AX107" s="16" t="str">
        <f>IF(AW107="","",VLOOKUP($AV107,個人申込書!$T$6:$Y$127,6,0))</f>
        <v/>
      </c>
      <c r="AY107" s="16" t="str">
        <f>IF(AW107="","",VLOOKUP($AV107,個人申込書!$T$6:$Y$127,5,0))</f>
        <v/>
      </c>
      <c r="AZ107" s="16">
        <v>101</v>
      </c>
      <c r="BA107" s="16">
        <f t="shared" si="75"/>
        <v>0</v>
      </c>
      <c r="BB107" s="16">
        <f t="shared" si="75"/>
        <v>0</v>
      </c>
      <c r="BC107" s="16">
        <f t="shared" si="75"/>
        <v>0</v>
      </c>
      <c r="BD107" s="16">
        <f t="shared" si="75"/>
        <v>0</v>
      </c>
      <c r="BE107" s="16">
        <f t="shared" si="75"/>
        <v>0</v>
      </c>
      <c r="BF107" s="16">
        <f t="shared" si="75"/>
        <v>0</v>
      </c>
      <c r="BG107" s="16">
        <f t="shared" si="75"/>
        <v>0</v>
      </c>
      <c r="BH107" s="16">
        <f t="shared" si="75"/>
        <v>0</v>
      </c>
      <c r="BI107" s="16">
        <f t="shared" si="75"/>
        <v>0</v>
      </c>
      <c r="BJ107" s="16">
        <f t="shared" si="75"/>
        <v>0</v>
      </c>
      <c r="BK107" s="16">
        <f t="shared" si="75"/>
        <v>0</v>
      </c>
      <c r="BL107" s="16">
        <f t="shared" si="75"/>
        <v>0</v>
      </c>
    </row>
    <row r="108" spans="48:64" ht="14.25" customHeight="1" x14ac:dyDescent="0.15">
      <c r="AV108" s="16">
        <v>102</v>
      </c>
      <c r="AW108" s="16" t="str">
        <f>IF(ISERROR(VLOOKUP($AV108,個人申込書!$T$5:$X$147,2,0)),"",VLOOKUP($AV108,個人申込書!$T$5:$X$147,2,0))</f>
        <v/>
      </c>
      <c r="AX108" s="16" t="str">
        <f>IF(AW108="","",VLOOKUP($AV108,個人申込書!$T$6:$Y$127,6,0))</f>
        <v/>
      </c>
      <c r="AY108" s="16" t="str">
        <f>IF(AW108="","",VLOOKUP($AV108,個人申込書!$T$6:$Y$127,5,0))</f>
        <v/>
      </c>
      <c r="AZ108" s="16">
        <v>102</v>
      </c>
      <c r="BA108" s="16">
        <f t="shared" si="75"/>
        <v>0</v>
      </c>
      <c r="BB108" s="16">
        <f t="shared" si="75"/>
        <v>0</v>
      </c>
      <c r="BC108" s="16">
        <f t="shared" si="75"/>
        <v>0</v>
      </c>
      <c r="BD108" s="16">
        <f t="shared" si="75"/>
        <v>0</v>
      </c>
      <c r="BE108" s="16">
        <f t="shared" si="75"/>
        <v>0</v>
      </c>
      <c r="BF108" s="16">
        <f t="shared" si="75"/>
        <v>0</v>
      </c>
      <c r="BG108" s="16">
        <f t="shared" si="75"/>
        <v>0</v>
      </c>
      <c r="BH108" s="16">
        <f t="shared" si="75"/>
        <v>0</v>
      </c>
      <c r="BI108" s="16">
        <f t="shared" si="75"/>
        <v>0</v>
      </c>
      <c r="BJ108" s="16">
        <f t="shared" si="75"/>
        <v>0</v>
      </c>
      <c r="BK108" s="16">
        <f t="shared" si="75"/>
        <v>0</v>
      </c>
      <c r="BL108" s="16">
        <f t="shared" si="75"/>
        <v>0</v>
      </c>
    </row>
    <row r="109" spans="48:64" ht="14.25" customHeight="1" x14ac:dyDescent="0.15">
      <c r="AV109" s="16">
        <v>103</v>
      </c>
      <c r="AW109" s="16" t="str">
        <f>IF(ISERROR(VLOOKUP($AV109,個人申込書!$T$5:$X$147,2,0)),"",VLOOKUP($AV109,個人申込書!$T$5:$X$147,2,0))</f>
        <v/>
      </c>
      <c r="AX109" s="16" t="str">
        <f>IF(AW109="","",VLOOKUP($AV109,個人申込書!$T$6:$Y$127,6,0))</f>
        <v/>
      </c>
      <c r="AY109" s="16" t="str">
        <f>IF(AW109="","",VLOOKUP($AV109,個人申込書!$T$6:$Y$127,5,0))</f>
        <v/>
      </c>
      <c r="AZ109" s="16">
        <v>103</v>
      </c>
      <c r="BA109" s="16">
        <f t="shared" si="75"/>
        <v>0</v>
      </c>
      <c r="BB109" s="16">
        <f t="shared" si="75"/>
        <v>0</v>
      </c>
      <c r="BC109" s="16">
        <f t="shared" si="75"/>
        <v>0</v>
      </c>
      <c r="BD109" s="16">
        <f t="shared" si="75"/>
        <v>0</v>
      </c>
      <c r="BE109" s="16">
        <f t="shared" si="75"/>
        <v>0</v>
      </c>
      <c r="BF109" s="16">
        <f t="shared" si="75"/>
        <v>0</v>
      </c>
      <c r="BG109" s="16">
        <f t="shared" si="75"/>
        <v>0</v>
      </c>
      <c r="BH109" s="16">
        <f t="shared" si="75"/>
        <v>0</v>
      </c>
      <c r="BI109" s="16">
        <f t="shared" si="75"/>
        <v>0</v>
      </c>
      <c r="BJ109" s="16">
        <f t="shared" si="75"/>
        <v>0</v>
      </c>
      <c r="BK109" s="16">
        <f t="shared" si="75"/>
        <v>0</v>
      </c>
      <c r="BL109" s="16">
        <f t="shared" si="75"/>
        <v>0</v>
      </c>
    </row>
    <row r="110" spans="48:64" ht="14.25" customHeight="1" x14ac:dyDescent="0.15">
      <c r="AV110" s="16">
        <v>104</v>
      </c>
      <c r="AW110" s="16" t="str">
        <f>IF(ISERROR(VLOOKUP($AV110,個人申込書!$T$5:$X$147,2,0)),"",VLOOKUP($AV110,個人申込書!$T$5:$X$147,2,0))</f>
        <v/>
      </c>
      <c r="AX110" s="16" t="str">
        <f>IF(AW110="","",VLOOKUP($AV110,個人申込書!$T$6:$Y$127,6,0))</f>
        <v/>
      </c>
      <c r="AY110" s="16" t="str">
        <f>IF(AW110="","",VLOOKUP($AV110,個人申込書!$T$6:$Y$127,5,0))</f>
        <v/>
      </c>
      <c r="AZ110" s="16">
        <v>104</v>
      </c>
      <c r="BA110" s="16">
        <f t="shared" si="75"/>
        <v>0</v>
      </c>
      <c r="BB110" s="16">
        <f t="shared" si="75"/>
        <v>0</v>
      </c>
      <c r="BC110" s="16">
        <f t="shared" si="75"/>
        <v>0</v>
      </c>
      <c r="BD110" s="16">
        <f t="shared" si="75"/>
        <v>0</v>
      </c>
      <c r="BE110" s="16">
        <f t="shared" si="75"/>
        <v>0</v>
      </c>
      <c r="BF110" s="16">
        <f t="shared" si="75"/>
        <v>0</v>
      </c>
      <c r="BG110" s="16">
        <f t="shared" si="75"/>
        <v>0</v>
      </c>
      <c r="BH110" s="16">
        <f t="shared" si="75"/>
        <v>0</v>
      </c>
      <c r="BI110" s="16">
        <f t="shared" si="75"/>
        <v>0</v>
      </c>
      <c r="BJ110" s="16">
        <f t="shared" si="75"/>
        <v>0</v>
      </c>
      <c r="BK110" s="16">
        <f t="shared" si="75"/>
        <v>0</v>
      </c>
      <c r="BL110" s="16">
        <f t="shared" si="75"/>
        <v>0</v>
      </c>
    </row>
    <row r="111" spans="48:64" ht="14.25" customHeight="1" x14ac:dyDescent="0.15">
      <c r="AV111" s="16">
        <v>105</v>
      </c>
      <c r="AW111" s="16" t="str">
        <f>IF(ISERROR(VLOOKUP($AV111,個人申込書!$T$5:$X$147,2,0)),"",VLOOKUP($AV111,個人申込書!$T$5:$X$147,2,0))</f>
        <v/>
      </c>
      <c r="AX111" s="16" t="str">
        <f>IF(AW111="","",VLOOKUP($AV111,個人申込書!$T$6:$Y$127,6,0))</f>
        <v/>
      </c>
      <c r="AY111" s="16" t="str">
        <f>IF(AW111="","",VLOOKUP($AV111,個人申込書!$T$6:$Y$127,5,0))</f>
        <v/>
      </c>
      <c r="AZ111" s="16">
        <v>105</v>
      </c>
      <c r="BA111" s="16">
        <f t="shared" si="75"/>
        <v>0</v>
      </c>
      <c r="BB111" s="16">
        <f t="shared" si="75"/>
        <v>0</v>
      </c>
      <c r="BC111" s="16">
        <f t="shared" si="75"/>
        <v>0</v>
      </c>
      <c r="BD111" s="16">
        <f t="shared" si="75"/>
        <v>0</v>
      </c>
      <c r="BE111" s="16">
        <f t="shared" si="75"/>
        <v>0</v>
      </c>
      <c r="BF111" s="16">
        <f t="shared" si="75"/>
        <v>0</v>
      </c>
      <c r="BG111" s="16">
        <f t="shared" si="75"/>
        <v>0</v>
      </c>
      <c r="BH111" s="16">
        <f t="shared" si="75"/>
        <v>0</v>
      </c>
      <c r="BI111" s="16">
        <f t="shared" si="75"/>
        <v>0</v>
      </c>
      <c r="BJ111" s="16">
        <f t="shared" si="75"/>
        <v>0</v>
      </c>
      <c r="BK111" s="16">
        <f t="shared" si="75"/>
        <v>0</v>
      </c>
      <c r="BL111" s="16">
        <f t="shared" si="75"/>
        <v>0</v>
      </c>
    </row>
    <row r="112" spans="48:64" ht="14.25" customHeight="1" x14ac:dyDescent="0.15">
      <c r="AV112" s="16">
        <v>106</v>
      </c>
      <c r="AW112" s="16" t="str">
        <f>IF(ISERROR(VLOOKUP($AV112,個人申込書!$T$5:$X$147,2,0)),"",VLOOKUP($AV112,個人申込書!$T$5:$X$147,2,0))</f>
        <v/>
      </c>
      <c r="AX112" s="16" t="str">
        <f>IF(AW112="","",VLOOKUP($AV112,個人申込書!$T$6:$Y$127,6,0))</f>
        <v/>
      </c>
      <c r="AY112" s="16" t="str">
        <f>IF(AW112="","",VLOOKUP($AV112,個人申込書!$T$6:$Y$127,5,0))</f>
        <v/>
      </c>
      <c r="AZ112" s="16">
        <v>106</v>
      </c>
      <c r="BA112" s="16">
        <f t="shared" si="75"/>
        <v>0</v>
      </c>
      <c r="BB112" s="16">
        <f t="shared" si="75"/>
        <v>0</v>
      </c>
      <c r="BC112" s="16">
        <f t="shared" si="75"/>
        <v>0</v>
      </c>
      <c r="BD112" s="16">
        <f t="shared" si="75"/>
        <v>0</v>
      </c>
      <c r="BE112" s="16">
        <f t="shared" si="75"/>
        <v>0</v>
      </c>
      <c r="BF112" s="16">
        <f t="shared" si="75"/>
        <v>0</v>
      </c>
      <c r="BG112" s="16">
        <f t="shared" si="75"/>
        <v>0</v>
      </c>
      <c r="BH112" s="16">
        <f t="shared" si="75"/>
        <v>0</v>
      </c>
      <c r="BI112" s="16">
        <f t="shared" si="75"/>
        <v>0</v>
      </c>
      <c r="BJ112" s="16">
        <f t="shared" si="75"/>
        <v>0</v>
      </c>
      <c r="BK112" s="16">
        <f t="shared" si="75"/>
        <v>0</v>
      </c>
      <c r="BL112" s="16">
        <f t="shared" si="75"/>
        <v>0</v>
      </c>
    </row>
    <row r="113" spans="48:64" ht="14.25" customHeight="1" x14ac:dyDescent="0.15">
      <c r="AV113" s="16">
        <v>107</v>
      </c>
      <c r="AW113" s="16" t="str">
        <f>IF(ISERROR(VLOOKUP($AV113,個人申込書!$T$5:$X$147,2,0)),"",VLOOKUP($AV113,個人申込書!$T$5:$X$147,2,0))</f>
        <v/>
      </c>
      <c r="AX113" s="16" t="str">
        <f>IF(AW113="","",VLOOKUP($AV113,個人申込書!$T$6:$Y$127,6,0))</f>
        <v/>
      </c>
      <c r="AY113" s="16" t="str">
        <f>IF(AW113="","",VLOOKUP($AV113,個人申込書!$T$6:$Y$127,5,0))</f>
        <v/>
      </c>
      <c r="AZ113" s="16">
        <v>107</v>
      </c>
      <c r="BA113" s="16">
        <f t="shared" si="75"/>
        <v>0</v>
      </c>
      <c r="BB113" s="16">
        <f t="shared" si="75"/>
        <v>0</v>
      </c>
      <c r="BC113" s="16">
        <f t="shared" si="75"/>
        <v>0</v>
      </c>
      <c r="BD113" s="16">
        <f t="shared" si="75"/>
        <v>0</v>
      </c>
      <c r="BE113" s="16">
        <f t="shared" si="75"/>
        <v>0</v>
      </c>
      <c r="BF113" s="16">
        <f t="shared" si="75"/>
        <v>0</v>
      </c>
      <c r="BG113" s="16">
        <f t="shared" si="75"/>
        <v>0</v>
      </c>
      <c r="BH113" s="16">
        <f t="shared" si="75"/>
        <v>0</v>
      </c>
      <c r="BI113" s="16">
        <f t="shared" si="75"/>
        <v>0</v>
      </c>
      <c r="BJ113" s="16">
        <f t="shared" si="75"/>
        <v>0</v>
      </c>
      <c r="BK113" s="16">
        <f t="shared" si="75"/>
        <v>0</v>
      </c>
      <c r="BL113" s="16">
        <f t="shared" si="75"/>
        <v>0</v>
      </c>
    </row>
    <row r="114" spans="48:64" ht="14.25" customHeight="1" x14ac:dyDescent="0.15">
      <c r="AV114" s="16">
        <v>108</v>
      </c>
      <c r="AW114" s="16" t="str">
        <f>IF(ISERROR(VLOOKUP($AV114,個人申込書!$T$5:$X$147,2,0)),"",VLOOKUP($AV114,個人申込書!$T$5:$X$147,2,0))</f>
        <v/>
      </c>
      <c r="AX114" s="16" t="str">
        <f>IF(AW114="","",VLOOKUP($AV114,個人申込書!$T$6:$Y$127,6,0))</f>
        <v/>
      </c>
      <c r="AY114" s="16" t="str">
        <f>IF(AW114="","",VLOOKUP($AV114,個人申込書!$T$6:$Y$127,5,0))</f>
        <v/>
      </c>
      <c r="AZ114" s="16">
        <v>108</v>
      </c>
      <c r="BA114" s="16">
        <f t="shared" si="75"/>
        <v>0</v>
      </c>
      <c r="BB114" s="16">
        <f t="shared" si="75"/>
        <v>0</v>
      </c>
      <c r="BC114" s="16">
        <f t="shared" si="75"/>
        <v>0</v>
      </c>
      <c r="BD114" s="16">
        <f t="shared" si="75"/>
        <v>0</v>
      </c>
      <c r="BE114" s="16">
        <f t="shared" si="75"/>
        <v>0</v>
      </c>
      <c r="BF114" s="16">
        <f t="shared" si="75"/>
        <v>0</v>
      </c>
      <c r="BG114" s="16">
        <f t="shared" si="75"/>
        <v>0</v>
      </c>
      <c r="BH114" s="16">
        <f t="shared" si="75"/>
        <v>0</v>
      </c>
      <c r="BI114" s="16">
        <f t="shared" si="75"/>
        <v>0</v>
      </c>
      <c r="BJ114" s="16">
        <f t="shared" si="75"/>
        <v>0</v>
      </c>
      <c r="BK114" s="16">
        <f t="shared" si="75"/>
        <v>0</v>
      </c>
      <c r="BL114" s="16">
        <f t="shared" si="75"/>
        <v>0</v>
      </c>
    </row>
    <row r="115" spans="48:64" ht="14.25" customHeight="1" x14ac:dyDescent="0.15">
      <c r="AV115" s="16">
        <v>109</v>
      </c>
      <c r="AW115" s="16" t="str">
        <f>IF(ISERROR(VLOOKUP($AV115,個人申込書!$T$5:$X$147,2,0)),"",VLOOKUP($AV115,個人申込書!$T$5:$X$147,2,0))</f>
        <v/>
      </c>
      <c r="AX115" s="16" t="str">
        <f>IF(AW115="","",VLOOKUP($AV115,個人申込書!$T$6:$Y$127,6,0))</f>
        <v/>
      </c>
      <c r="AY115" s="16" t="str">
        <f>IF(AW115="","",VLOOKUP($AV115,個人申込書!$T$6:$Y$127,5,0))</f>
        <v/>
      </c>
      <c r="AZ115" s="16">
        <v>109</v>
      </c>
      <c r="BA115" s="16">
        <f t="shared" si="75"/>
        <v>0</v>
      </c>
      <c r="BB115" s="16">
        <f t="shared" si="75"/>
        <v>0</v>
      </c>
      <c r="BC115" s="16">
        <f t="shared" si="75"/>
        <v>0</v>
      </c>
      <c r="BD115" s="16">
        <f t="shared" si="75"/>
        <v>0</v>
      </c>
      <c r="BE115" s="16">
        <f t="shared" si="75"/>
        <v>0</v>
      </c>
      <c r="BF115" s="16">
        <f t="shared" si="75"/>
        <v>0</v>
      </c>
      <c r="BG115" s="16">
        <f t="shared" si="75"/>
        <v>0</v>
      </c>
      <c r="BH115" s="16">
        <f t="shared" si="75"/>
        <v>0</v>
      </c>
      <c r="BI115" s="16">
        <f t="shared" si="75"/>
        <v>0</v>
      </c>
      <c r="BJ115" s="16">
        <f t="shared" si="75"/>
        <v>0</v>
      </c>
      <c r="BK115" s="16">
        <f t="shared" si="75"/>
        <v>0</v>
      </c>
      <c r="BL115" s="16">
        <f t="shared" si="75"/>
        <v>0</v>
      </c>
    </row>
    <row r="116" spans="48:64" ht="14.25" customHeight="1" x14ac:dyDescent="0.15">
      <c r="AV116" s="16">
        <v>110</v>
      </c>
      <c r="AW116" s="16" t="str">
        <f>IF(ISERROR(VLOOKUP($AV116,個人申込書!$T$5:$X$147,2,0)),"",VLOOKUP($AV116,個人申込書!$T$5:$X$147,2,0))</f>
        <v/>
      </c>
      <c r="AX116" s="16" t="str">
        <f>IF(AW116="","",VLOOKUP($AV116,個人申込書!$T$6:$Y$127,6,0))</f>
        <v/>
      </c>
      <c r="AY116" s="16" t="str">
        <f>IF(AW116="","",VLOOKUP($AV116,個人申込書!$T$6:$Y$127,5,0))</f>
        <v/>
      </c>
      <c r="AZ116" s="16">
        <v>110</v>
      </c>
      <c r="BA116" s="16">
        <f t="shared" ref="BA116:BL116" si="76">COUNTIF($AB$6:$AE$65,BA$5&amp;$AW116)</f>
        <v>0</v>
      </c>
      <c r="BB116" s="16">
        <f t="shared" si="76"/>
        <v>0</v>
      </c>
      <c r="BC116" s="16">
        <f t="shared" si="76"/>
        <v>0</v>
      </c>
      <c r="BD116" s="16">
        <f t="shared" si="76"/>
        <v>0</v>
      </c>
      <c r="BE116" s="16">
        <f t="shared" si="76"/>
        <v>0</v>
      </c>
      <c r="BF116" s="16">
        <f t="shared" si="76"/>
        <v>0</v>
      </c>
      <c r="BG116" s="16">
        <f t="shared" si="76"/>
        <v>0</v>
      </c>
      <c r="BH116" s="16">
        <f t="shared" si="76"/>
        <v>0</v>
      </c>
      <c r="BI116" s="16">
        <f t="shared" si="76"/>
        <v>0</v>
      </c>
      <c r="BJ116" s="16">
        <f t="shared" si="76"/>
        <v>0</v>
      </c>
      <c r="BK116" s="16">
        <f t="shared" si="76"/>
        <v>0</v>
      </c>
      <c r="BL116" s="16">
        <f t="shared" si="76"/>
        <v>0</v>
      </c>
    </row>
    <row r="117" spans="48:64" ht="14.25" customHeight="1" x14ac:dyDescent="0.15">
      <c r="AV117" s="16">
        <v>111</v>
      </c>
      <c r="AW117" s="16" t="str">
        <f>IF(ISERROR(VLOOKUP($AV117,個人申込書!$T$5:$X$147,2,0)),"",VLOOKUP($AV117,個人申込書!$T$5:$X$147,2,0))</f>
        <v/>
      </c>
      <c r="AX117" s="16" t="str">
        <f>IF(AW117="","",VLOOKUP($AV117,個人申込書!$T$6:$Y$127,6,0))</f>
        <v/>
      </c>
      <c r="AY117" s="16" t="str">
        <f>IF(AW117="","",VLOOKUP($AV117,個人申込書!$T$6:$Y$127,5,0))</f>
        <v/>
      </c>
      <c r="AZ117" s="16">
        <v>111</v>
      </c>
      <c r="BA117" s="16">
        <f t="shared" si="75"/>
        <v>0</v>
      </c>
      <c r="BB117" s="16">
        <f t="shared" si="75"/>
        <v>0</v>
      </c>
      <c r="BC117" s="16">
        <f t="shared" si="75"/>
        <v>0</v>
      </c>
      <c r="BD117" s="16">
        <f t="shared" si="75"/>
        <v>0</v>
      </c>
      <c r="BE117" s="16">
        <f t="shared" si="75"/>
        <v>0</v>
      </c>
      <c r="BF117" s="16">
        <f t="shared" si="75"/>
        <v>0</v>
      </c>
      <c r="BG117" s="16">
        <f t="shared" si="75"/>
        <v>0</v>
      </c>
      <c r="BH117" s="16">
        <f t="shared" si="75"/>
        <v>0</v>
      </c>
      <c r="BI117" s="16">
        <f t="shared" si="75"/>
        <v>0</v>
      </c>
      <c r="BJ117" s="16">
        <f t="shared" si="75"/>
        <v>0</v>
      </c>
      <c r="BK117" s="16">
        <f t="shared" si="75"/>
        <v>0</v>
      </c>
      <c r="BL117" s="16">
        <f t="shared" si="75"/>
        <v>0</v>
      </c>
    </row>
    <row r="118" spans="48:64" ht="14.25" customHeight="1" x14ac:dyDescent="0.15">
      <c r="AV118" s="16">
        <v>112</v>
      </c>
      <c r="AW118" s="16" t="str">
        <f>IF(ISERROR(VLOOKUP($AV118,個人申込書!$T$5:$X$147,2,0)),"",VLOOKUP($AV118,個人申込書!$T$5:$X$147,2,0))</f>
        <v/>
      </c>
      <c r="AX118" s="16" t="str">
        <f>IF(AW118="","",VLOOKUP($AV118,個人申込書!$T$6:$Y$127,6,0))</f>
        <v/>
      </c>
      <c r="AY118" s="16" t="str">
        <f>IF(AW118="","",VLOOKUP($AV118,個人申込書!$T$6:$Y$127,5,0))</f>
        <v/>
      </c>
      <c r="AZ118" s="16">
        <v>112</v>
      </c>
      <c r="BA118" s="16">
        <f t="shared" si="75"/>
        <v>0</v>
      </c>
      <c r="BB118" s="16">
        <f t="shared" si="75"/>
        <v>0</v>
      </c>
      <c r="BC118" s="16">
        <f t="shared" si="75"/>
        <v>0</v>
      </c>
      <c r="BD118" s="16">
        <f t="shared" si="75"/>
        <v>0</v>
      </c>
      <c r="BE118" s="16">
        <f t="shared" si="75"/>
        <v>0</v>
      </c>
      <c r="BF118" s="16">
        <f t="shared" si="75"/>
        <v>0</v>
      </c>
      <c r="BG118" s="16">
        <f t="shared" si="75"/>
        <v>0</v>
      </c>
      <c r="BH118" s="16">
        <f t="shared" si="75"/>
        <v>0</v>
      </c>
      <c r="BI118" s="16">
        <f t="shared" si="75"/>
        <v>0</v>
      </c>
      <c r="BJ118" s="16">
        <f t="shared" si="75"/>
        <v>0</v>
      </c>
      <c r="BK118" s="16">
        <f t="shared" si="75"/>
        <v>0</v>
      </c>
      <c r="BL118" s="16">
        <f t="shared" si="75"/>
        <v>0</v>
      </c>
    </row>
    <row r="119" spans="48:64" ht="14.25" customHeight="1" x14ac:dyDescent="0.15">
      <c r="AV119" s="16">
        <v>113</v>
      </c>
      <c r="AW119" s="16" t="str">
        <f>IF(ISERROR(VLOOKUP($AV119,個人申込書!$T$5:$X$147,2,0)),"",VLOOKUP($AV119,個人申込書!$T$5:$X$147,2,0))</f>
        <v/>
      </c>
      <c r="AX119" s="16" t="str">
        <f>IF(AW119="","",VLOOKUP($AV119,個人申込書!$T$6:$Y$127,6,0))</f>
        <v/>
      </c>
      <c r="AY119" s="16" t="str">
        <f>IF(AW119="","",VLOOKUP($AV119,個人申込書!$T$6:$Y$127,5,0))</f>
        <v/>
      </c>
      <c r="AZ119" s="16">
        <v>113</v>
      </c>
      <c r="BA119" s="16">
        <f t="shared" si="75"/>
        <v>0</v>
      </c>
      <c r="BB119" s="16">
        <f t="shared" si="75"/>
        <v>0</v>
      </c>
      <c r="BC119" s="16">
        <f t="shared" si="75"/>
        <v>0</v>
      </c>
      <c r="BD119" s="16">
        <f t="shared" si="75"/>
        <v>0</v>
      </c>
      <c r="BE119" s="16">
        <f t="shared" si="75"/>
        <v>0</v>
      </c>
      <c r="BF119" s="16">
        <f t="shared" si="75"/>
        <v>0</v>
      </c>
      <c r="BG119" s="16">
        <f t="shared" si="75"/>
        <v>0</v>
      </c>
      <c r="BH119" s="16">
        <f t="shared" si="75"/>
        <v>0</v>
      </c>
      <c r="BI119" s="16">
        <f t="shared" si="75"/>
        <v>0</v>
      </c>
      <c r="BJ119" s="16">
        <f t="shared" si="75"/>
        <v>0</v>
      </c>
      <c r="BK119" s="16">
        <f t="shared" si="75"/>
        <v>0</v>
      </c>
      <c r="BL119" s="16">
        <f t="shared" si="75"/>
        <v>0</v>
      </c>
    </row>
    <row r="120" spans="48:64" ht="14.25" customHeight="1" x14ac:dyDescent="0.15">
      <c r="AV120" s="16">
        <v>114</v>
      </c>
      <c r="AW120" s="16" t="str">
        <f>IF(ISERROR(VLOOKUP($AV120,個人申込書!$T$5:$X$147,2,0)),"",VLOOKUP($AV120,個人申込書!$T$5:$X$147,2,0))</f>
        <v/>
      </c>
      <c r="AX120" s="16" t="str">
        <f>IF(AW120="","",VLOOKUP($AV120,個人申込書!$T$6:$Y$127,6,0))</f>
        <v/>
      </c>
      <c r="AY120" s="16" t="str">
        <f>IF(AW120="","",VLOOKUP($AV120,個人申込書!$T$6:$Y$127,5,0))</f>
        <v/>
      </c>
      <c r="AZ120" s="16">
        <v>114</v>
      </c>
      <c r="BA120" s="16">
        <f t="shared" si="75"/>
        <v>0</v>
      </c>
      <c r="BB120" s="16">
        <f t="shared" si="75"/>
        <v>0</v>
      </c>
      <c r="BC120" s="16">
        <f t="shared" si="75"/>
        <v>0</v>
      </c>
      <c r="BD120" s="16">
        <f t="shared" si="75"/>
        <v>0</v>
      </c>
      <c r="BE120" s="16">
        <f t="shared" si="75"/>
        <v>0</v>
      </c>
      <c r="BF120" s="16">
        <f t="shared" si="75"/>
        <v>0</v>
      </c>
      <c r="BG120" s="16">
        <f t="shared" si="75"/>
        <v>0</v>
      </c>
      <c r="BH120" s="16">
        <f t="shared" si="75"/>
        <v>0</v>
      </c>
      <c r="BI120" s="16">
        <f t="shared" si="75"/>
        <v>0</v>
      </c>
      <c r="BJ120" s="16">
        <f t="shared" si="75"/>
        <v>0</v>
      </c>
      <c r="BK120" s="16">
        <f t="shared" si="75"/>
        <v>0</v>
      </c>
      <c r="BL120" s="16">
        <f t="shared" si="75"/>
        <v>0</v>
      </c>
    </row>
    <row r="121" spans="48:64" ht="14.25" customHeight="1" x14ac:dyDescent="0.15">
      <c r="AV121" s="16">
        <v>115</v>
      </c>
      <c r="AW121" s="16" t="str">
        <f>IF(ISERROR(VLOOKUP($AV121,個人申込書!$T$5:$X$147,2,0)),"",VLOOKUP($AV121,個人申込書!$T$5:$X$147,2,0))</f>
        <v/>
      </c>
      <c r="AX121" s="16" t="str">
        <f>IF(AW121="","",VLOOKUP($AV121,個人申込書!$T$6:$Y$127,6,0))</f>
        <v/>
      </c>
      <c r="AY121" s="16" t="str">
        <f>IF(AW121="","",VLOOKUP($AV121,個人申込書!$T$6:$Y$127,5,0))</f>
        <v/>
      </c>
      <c r="AZ121" s="16">
        <v>115</v>
      </c>
      <c r="BA121" s="16">
        <f t="shared" si="75"/>
        <v>0</v>
      </c>
      <c r="BB121" s="16">
        <f t="shared" si="75"/>
        <v>0</v>
      </c>
      <c r="BC121" s="16">
        <f t="shared" si="75"/>
        <v>0</v>
      </c>
      <c r="BD121" s="16">
        <f t="shared" si="75"/>
        <v>0</v>
      </c>
      <c r="BE121" s="16">
        <f t="shared" si="75"/>
        <v>0</v>
      </c>
      <c r="BF121" s="16">
        <f t="shared" si="75"/>
        <v>0</v>
      </c>
      <c r="BG121" s="16">
        <f t="shared" si="75"/>
        <v>0</v>
      </c>
      <c r="BH121" s="16">
        <f t="shared" si="75"/>
        <v>0</v>
      </c>
      <c r="BI121" s="16">
        <f t="shared" si="75"/>
        <v>0</v>
      </c>
      <c r="BJ121" s="16">
        <f t="shared" si="75"/>
        <v>0</v>
      </c>
      <c r="BK121" s="16">
        <f t="shared" si="75"/>
        <v>0</v>
      </c>
      <c r="BL121" s="16">
        <f t="shared" si="75"/>
        <v>0</v>
      </c>
    </row>
    <row r="122" spans="48:64" ht="14.25" customHeight="1" x14ac:dyDescent="0.15">
      <c r="AV122" s="16">
        <v>116</v>
      </c>
      <c r="AW122" s="16" t="str">
        <f>IF(ISERROR(VLOOKUP($AV122,個人申込書!$T$5:$X$147,2,0)),"",VLOOKUP($AV122,個人申込書!$T$5:$X$147,2,0))</f>
        <v/>
      </c>
      <c r="AX122" s="16" t="str">
        <f>IF(AW122="","",VLOOKUP($AV122,個人申込書!$T$6:$Y$127,6,0))</f>
        <v/>
      </c>
      <c r="AY122" s="16" t="str">
        <f>IF(AW122="","",VLOOKUP($AV122,個人申込書!$T$6:$Y$127,5,0))</f>
        <v/>
      </c>
      <c r="AZ122" s="16">
        <v>116</v>
      </c>
      <c r="BA122" s="16">
        <f t="shared" ref="BA122:BL126" si="77">COUNTIF($AB$6:$AE$65,BA$5&amp;$AW122)</f>
        <v>0</v>
      </c>
      <c r="BB122" s="16">
        <f t="shared" si="77"/>
        <v>0</v>
      </c>
      <c r="BC122" s="16">
        <f t="shared" si="77"/>
        <v>0</v>
      </c>
      <c r="BD122" s="16">
        <f t="shared" si="77"/>
        <v>0</v>
      </c>
      <c r="BE122" s="16">
        <f t="shared" si="77"/>
        <v>0</v>
      </c>
      <c r="BF122" s="16">
        <f t="shared" si="77"/>
        <v>0</v>
      </c>
      <c r="BG122" s="16">
        <f t="shared" si="77"/>
        <v>0</v>
      </c>
      <c r="BH122" s="16">
        <f t="shared" si="77"/>
        <v>0</v>
      </c>
      <c r="BI122" s="16">
        <f t="shared" si="77"/>
        <v>0</v>
      </c>
      <c r="BJ122" s="16">
        <f t="shared" si="77"/>
        <v>0</v>
      </c>
      <c r="BK122" s="16">
        <f t="shared" si="77"/>
        <v>0</v>
      </c>
      <c r="BL122" s="16">
        <f t="shared" si="77"/>
        <v>0</v>
      </c>
    </row>
    <row r="123" spans="48:64" ht="14.25" customHeight="1" x14ac:dyDescent="0.15">
      <c r="AV123" s="16">
        <v>117</v>
      </c>
      <c r="AW123" s="16" t="str">
        <f>IF(ISERROR(VLOOKUP($AV123,個人申込書!$T$5:$X$147,2,0)),"",VLOOKUP($AV123,個人申込書!$T$5:$X$147,2,0))</f>
        <v/>
      </c>
      <c r="AX123" s="16" t="str">
        <f>IF(AW123="","",VLOOKUP($AV123,個人申込書!$T$6:$Y$127,6,0))</f>
        <v/>
      </c>
      <c r="AY123" s="16" t="str">
        <f>IF(AW123="","",VLOOKUP($AV123,個人申込書!$T$6:$Y$127,5,0))</f>
        <v/>
      </c>
      <c r="AZ123" s="16">
        <v>117</v>
      </c>
      <c r="BA123" s="16">
        <f t="shared" si="77"/>
        <v>0</v>
      </c>
      <c r="BB123" s="16">
        <f t="shared" si="77"/>
        <v>0</v>
      </c>
      <c r="BC123" s="16">
        <f t="shared" si="77"/>
        <v>0</v>
      </c>
      <c r="BD123" s="16">
        <f t="shared" si="77"/>
        <v>0</v>
      </c>
      <c r="BE123" s="16">
        <f t="shared" si="77"/>
        <v>0</v>
      </c>
      <c r="BF123" s="16">
        <f t="shared" si="77"/>
        <v>0</v>
      </c>
      <c r="BG123" s="16">
        <f t="shared" si="77"/>
        <v>0</v>
      </c>
      <c r="BH123" s="16">
        <f t="shared" si="77"/>
        <v>0</v>
      </c>
      <c r="BI123" s="16">
        <f t="shared" si="77"/>
        <v>0</v>
      </c>
      <c r="BJ123" s="16">
        <f t="shared" si="77"/>
        <v>0</v>
      </c>
      <c r="BK123" s="16">
        <f t="shared" si="77"/>
        <v>0</v>
      </c>
      <c r="BL123" s="16">
        <f t="shared" si="77"/>
        <v>0</v>
      </c>
    </row>
    <row r="124" spans="48:64" ht="14.25" customHeight="1" x14ac:dyDescent="0.15">
      <c r="AV124" s="16">
        <v>118</v>
      </c>
      <c r="AW124" s="16" t="str">
        <f>IF(ISERROR(VLOOKUP($AV124,個人申込書!$T$5:$X$147,2,0)),"",VLOOKUP($AV124,個人申込書!$T$5:$X$147,2,0))</f>
        <v/>
      </c>
      <c r="AX124" s="16" t="str">
        <f>IF(AW124="","",VLOOKUP($AV124,個人申込書!$T$6:$Y$127,6,0))</f>
        <v/>
      </c>
      <c r="AY124" s="16" t="str">
        <f>IF(AW124="","",VLOOKUP($AV124,個人申込書!$T$6:$Y$127,5,0))</f>
        <v/>
      </c>
      <c r="AZ124" s="16">
        <v>118</v>
      </c>
      <c r="BA124" s="16">
        <f t="shared" si="77"/>
        <v>0</v>
      </c>
      <c r="BB124" s="16">
        <f t="shared" si="77"/>
        <v>0</v>
      </c>
      <c r="BC124" s="16">
        <f t="shared" si="77"/>
        <v>0</v>
      </c>
      <c r="BD124" s="16">
        <f t="shared" si="77"/>
        <v>0</v>
      </c>
      <c r="BE124" s="16">
        <f t="shared" si="77"/>
        <v>0</v>
      </c>
      <c r="BF124" s="16">
        <f t="shared" si="77"/>
        <v>0</v>
      </c>
      <c r="BG124" s="16">
        <f t="shared" si="77"/>
        <v>0</v>
      </c>
      <c r="BH124" s="16">
        <f t="shared" si="77"/>
        <v>0</v>
      </c>
      <c r="BI124" s="16">
        <f t="shared" si="77"/>
        <v>0</v>
      </c>
      <c r="BJ124" s="16">
        <f t="shared" si="77"/>
        <v>0</v>
      </c>
      <c r="BK124" s="16">
        <f t="shared" si="77"/>
        <v>0</v>
      </c>
      <c r="BL124" s="16">
        <f t="shared" si="77"/>
        <v>0</v>
      </c>
    </row>
    <row r="125" spans="48:64" ht="14.25" customHeight="1" x14ac:dyDescent="0.15">
      <c r="AV125" s="16">
        <v>119</v>
      </c>
      <c r="AW125" s="16" t="str">
        <f>IF(ISERROR(VLOOKUP($AV125,個人申込書!$T$5:$X$147,2,0)),"",VLOOKUP($AV125,個人申込書!$T$5:$X$147,2,0))</f>
        <v/>
      </c>
      <c r="AX125" s="16" t="str">
        <f>IF(AW125="","",VLOOKUP($AV125,個人申込書!$T$6:$Y$127,6,0))</f>
        <v/>
      </c>
      <c r="AY125" s="16" t="str">
        <f>IF(AW125="","",VLOOKUP($AV125,個人申込書!$T$6:$Y$127,5,0))</f>
        <v/>
      </c>
      <c r="AZ125" s="16">
        <v>119</v>
      </c>
      <c r="BA125" s="16">
        <f t="shared" si="77"/>
        <v>0</v>
      </c>
      <c r="BB125" s="16">
        <f t="shared" si="77"/>
        <v>0</v>
      </c>
      <c r="BC125" s="16">
        <f t="shared" si="77"/>
        <v>0</v>
      </c>
      <c r="BD125" s="16">
        <f t="shared" si="77"/>
        <v>0</v>
      </c>
      <c r="BE125" s="16">
        <f t="shared" si="77"/>
        <v>0</v>
      </c>
      <c r="BF125" s="16">
        <f t="shared" si="77"/>
        <v>0</v>
      </c>
      <c r="BG125" s="16">
        <f t="shared" si="77"/>
        <v>0</v>
      </c>
      <c r="BH125" s="16">
        <f t="shared" si="77"/>
        <v>0</v>
      </c>
      <c r="BI125" s="16">
        <f t="shared" si="77"/>
        <v>0</v>
      </c>
      <c r="BJ125" s="16">
        <f t="shared" si="77"/>
        <v>0</v>
      </c>
      <c r="BK125" s="16">
        <f t="shared" si="77"/>
        <v>0</v>
      </c>
      <c r="BL125" s="16">
        <f t="shared" si="77"/>
        <v>0</v>
      </c>
    </row>
    <row r="126" spans="48:64" ht="14.25" customHeight="1" x14ac:dyDescent="0.15">
      <c r="AV126" s="16">
        <v>120</v>
      </c>
      <c r="AW126" s="16" t="str">
        <f>IF(ISERROR(VLOOKUP($AV126,個人申込書!$T$5:$X$147,2,0)),"",VLOOKUP($AV126,個人申込書!$T$5:$X$147,2,0))</f>
        <v/>
      </c>
      <c r="AX126" s="16" t="str">
        <f>IF(AW126="","",VLOOKUP($AV126,個人申込書!$T$6:$Y$127,6,0))</f>
        <v/>
      </c>
      <c r="AY126" s="16" t="str">
        <f>IF(AW126="","",VLOOKUP($AV126,個人申込書!$T$6:$Y$127,5,0))</f>
        <v/>
      </c>
      <c r="AZ126" s="16">
        <v>120</v>
      </c>
      <c r="BA126" s="16">
        <f t="shared" si="77"/>
        <v>0</v>
      </c>
      <c r="BB126" s="16">
        <f t="shared" si="77"/>
        <v>0</v>
      </c>
      <c r="BC126" s="16">
        <f t="shared" si="77"/>
        <v>0</v>
      </c>
      <c r="BD126" s="16">
        <f t="shared" si="77"/>
        <v>0</v>
      </c>
      <c r="BE126" s="16">
        <f t="shared" si="77"/>
        <v>0</v>
      </c>
      <c r="BF126" s="16">
        <f t="shared" si="77"/>
        <v>0</v>
      </c>
      <c r="BG126" s="16">
        <f t="shared" si="77"/>
        <v>0</v>
      </c>
      <c r="BH126" s="16">
        <f t="shared" si="77"/>
        <v>0</v>
      </c>
      <c r="BI126" s="16">
        <f t="shared" si="77"/>
        <v>0</v>
      </c>
      <c r="BJ126" s="16">
        <f t="shared" si="77"/>
        <v>0</v>
      </c>
      <c r="BK126" s="16">
        <f t="shared" si="77"/>
        <v>0</v>
      </c>
      <c r="BL126" s="16">
        <f t="shared" si="77"/>
        <v>0</v>
      </c>
    </row>
  </sheetData>
  <sheetProtection password="C18F" sheet="1" selectLockedCells="1"/>
  <mergeCells count="8">
    <mergeCell ref="H1:I1"/>
    <mergeCell ref="AM4:AP4"/>
    <mergeCell ref="X4:AA4"/>
    <mergeCell ref="S4:W4"/>
    <mergeCell ref="R4:R5"/>
    <mergeCell ref="AB4:AE4"/>
    <mergeCell ref="AK4:AL4"/>
    <mergeCell ref="AF4:AJ4"/>
  </mergeCells>
  <phoneticPr fontId="2"/>
  <conditionalFormatting sqref="F6:J65">
    <cfRule type="expression" dxfId="2" priority="5" stopIfTrue="1">
      <formula>AND(F6&lt;&gt;"",AF6&gt;1)</formula>
    </cfRule>
    <cfRule type="expression" dxfId="1" priority="6" stopIfTrue="1">
      <formula>#REF!=1</formula>
    </cfRule>
  </conditionalFormatting>
  <conditionalFormatting sqref="C6:C65">
    <cfRule type="expression" dxfId="0" priority="1">
      <formula>$AL6&gt;1</formula>
    </cfRule>
  </conditionalFormatting>
  <dataValidations count="4">
    <dataValidation type="list" allowBlank="1" showInputMessage="1" showErrorMessage="1" promptTitle="リレー泳者" prompt="リレーの泳者を選択して下さい。_x000a_（個人種目出場者のみ選択可能です。）" sqref="F6:I65" xr:uid="{00000000-0002-0000-0200-000000000000}">
      <formula1>$AW$6:$AW$126</formula1>
    </dataValidation>
    <dataValidation allowBlank="1" showInputMessage="1" showErrorMessage="1" prompt="入力不要" sqref="A6:C65 L6:M65" xr:uid="{00000000-0002-0000-0200-000001000000}"/>
    <dataValidation imeMode="off" allowBlank="1" showInputMessage="1" showErrorMessage="1" promptTitle="エントリータイム入力" prompt="例　30秒45　→　30.45_x000a_１分13秒32 → 113.32" sqref="E6:E65" xr:uid="{00000000-0002-0000-0200-000002000000}"/>
    <dataValidation type="list" allowBlank="1" showInputMessage="1" showErrorMessage="1" promptTitle="種目選択" prompt="種目を選択して下さい。" sqref="D6:D65" xr:uid="{00000000-0002-0000-0200-000003000000}">
      <formula1>$AR$6:$AR$10</formula1>
    </dataValidation>
  </dataValidations>
  <printOptions horizontalCentered="1"/>
  <pageMargins left="0.19685039370078741" right="0.19685039370078741" top="0.59055118110236227" bottom="0.39370078740157483" header="0.51181102362204722" footer="0.51181102362204722"/>
  <pageSetup paperSize="9" orientation="portrait" blackAndWhite="1" horizontalDpi="4294967292" verticalDpi="1200" r:id="rId1"/>
  <headerFooter alignWithMargins="0"/>
  <rowBreaks count="1" manualBreakCount="1">
    <brk id="4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E78"/>
  <sheetViews>
    <sheetView showGridLines="0" zoomScaleNormal="100" workbookViewId="0">
      <selection activeCell="Q26" sqref="Q26:R26"/>
    </sheetView>
  </sheetViews>
  <sheetFormatPr defaultColWidth="13.6640625" defaultRowHeight="14.4" x14ac:dyDescent="0.15"/>
  <cols>
    <col min="1" max="1" width="5.33203125" style="33" customWidth="1"/>
    <col min="2" max="2" width="22.44140625" style="33" customWidth="1"/>
    <col min="3" max="26" width="3.6640625" style="33" customWidth="1"/>
    <col min="27" max="27" width="4" style="33" customWidth="1"/>
    <col min="28" max="41" width="9.109375" style="33" customWidth="1"/>
    <col min="42" max="16384" width="13.6640625" style="33"/>
  </cols>
  <sheetData>
    <row r="1" spans="2:31" ht="19.5" customHeight="1" x14ac:dyDescent="0.15">
      <c r="B1" s="145" t="str">
        <f>チーム登録!B1</f>
        <v>第２４回 神奈川マスターズ短水路水泳大会</v>
      </c>
      <c r="C1" s="129"/>
      <c r="D1" s="129"/>
      <c r="E1" s="129"/>
      <c r="F1" s="129"/>
      <c r="G1" s="129"/>
      <c r="H1" s="129"/>
      <c r="I1" s="129"/>
      <c r="J1" s="129"/>
      <c r="T1" s="236" t="s">
        <v>53</v>
      </c>
      <c r="U1" s="237"/>
      <c r="V1" s="237"/>
      <c r="W1" s="238"/>
    </row>
    <row r="2" spans="2:31" ht="19.5" customHeight="1" x14ac:dyDescent="0.15">
      <c r="B2" s="145"/>
      <c r="C2" s="129"/>
      <c r="D2" s="129"/>
      <c r="E2" s="129"/>
      <c r="F2" s="129"/>
      <c r="G2" s="129"/>
      <c r="H2" s="129"/>
      <c r="I2" s="129"/>
      <c r="J2" s="129"/>
      <c r="U2" s="82"/>
      <c r="V2" s="82"/>
      <c r="W2" s="82"/>
      <c r="X2" s="82"/>
    </row>
    <row r="3" spans="2:31" ht="19.2" x14ac:dyDescent="0.15">
      <c r="B3" s="146"/>
      <c r="C3" s="239"/>
      <c r="D3" s="239"/>
      <c r="E3" s="239"/>
      <c r="F3" s="239"/>
      <c r="G3" s="239"/>
      <c r="H3" s="239"/>
      <c r="I3" s="239"/>
      <c r="P3" s="51"/>
      <c r="Q3" s="51"/>
      <c r="S3" s="51"/>
      <c r="T3" s="51"/>
      <c r="U3" s="51"/>
      <c r="V3" s="51"/>
    </row>
    <row r="4" spans="2:31" ht="21" x14ac:dyDescent="0.15">
      <c r="B4" s="158" t="str">
        <f>IF(個人申込書!AM3=0,"","「個人申込書」で歴年齢が未入力です！")</f>
        <v/>
      </c>
      <c r="C4" s="157"/>
      <c r="D4" s="157"/>
      <c r="E4" s="157"/>
      <c r="F4" s="157"/>
      <c r="G4" s="157"/>
      <c r="H4" s="157"/>
      <c r="I4" s="157"/>
      <c r="P4" s="51"/>
      <c r="Q4" s="51"/>
      <c r="S4" s="51"/>
      <c r="T4" s="51"/>
      <c r="U4" s="51"/>
      <c r="V4" s="51"/>
    </row>
    <row r="5" spans="2:31" ht="16.2" x14ac:dyDescent="0.15">
      <c r="B5" s="147"/>
      <c r="C5" s="147"/>
      <c r="D5" s="147"/>
      <c r="E5" s="147"/>
      <c r="F5" s="147"/>
      <c r="G5" s="147"/>
      <c r="H5" s="147"/>
      <c r="I5" s="147"/>
      <c r="J5" s="147"/>
      <c r="Q5" s="259">
        <f>チーム登録!S11</f>
        <v>0</v>
      </c>
      <c r="R5" s="259"/>
      <c r="S5" s="259"/>
      <c r="T5" s="259"/>
      <c r="U5" s="259"/>
      <c r="V5" s="259"/>
      <c r="W5" s="129"/>
      <c r="X5" s="129"/>
    </row>
    <row r="6" spans="2:31" s="65" customFormat="1" ht="23.4" x14ac:dyDescent="0.15">
      <c r="B6" s="148" t="s">
        <v>0</v>
      </c>
      <c r="C6" s="130">
        <f>チーム登録!C5</f>
        <v>0</v>
      </c>
      <c r="D6" s="130">
        <f>チーム登録!D5</f>
        <v>0</v>
      </c>
      <c r="E6" s="131" t="s">
        <v>20</v>
      </c>
      <c r="F6" s="132">
        <v>0</v>
      </c>
      <c r="G6" s="130">
        <f>チーム登録!G5</f>
        <v>0</v>
      </c>
      <c r="H6" s="130">
        <f>チーム登録!H5</f>
        <v>0</v>
      </c>
      <c r="I6" s="130">
        <f>チーム登録!I5</f>
        <v>0</v>
      </c>
      <c r="L6" s="244" t="s">
        <v>2</v>
      </c>
      <c r="M6" s="244"/>
      <c r="N6" s="244"/>
      <c r="O6" s="244"/>
      <c r="P6" s="244"/>
      <c r="Q6" s="240">
        <f>チーム登録!Q5</f>
        <v>0</v>
      </c>
      <c r="R6" s="241"/>
      <c r="S6" s="241"/>
      <c r="T6" s="241"/>
      <c r="U6" s="241"/>
      <c r="V6" s="241"/>
      <c r="W6" s="144"/>
    </row>
    <row r="7" spans="2:31" s="65" customFormat="1" x14ac:dyDescent="0.15"/>
    <row r="8" spans="2:31" s="65" customFormat="1" ht="25.8" x14ac:dyDescent="0.15">
      <c r="B8" s="148" t="s">
        <v>1</v>
      </c>
      <c r="C8" s="242">
        <f>チーム登録!C7</f>
        <v>0</v>
      </c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AA8" s="149"/>
      <c r="AB8" s="149"/>
      <c r="AC8" s="149"/>
      <c r="AD8" s="149"/>
      <c r="AE8" s="149"/>
    </row>
    <row r="9" spans="2:31" s="65" customFormat="1" ht="11.25" customHeight="1" x14ac:dyDescent="0.15">
      <c r="AA9" s="149"/>
      <c r="AB9" s="149"/>
      <c r="AC9" s="149"/>
      <c r="AD9" s="149"/>
      <c r="AE9" s="149"/>
    </row>
    <row r="10" spans="2:31" s="65" customFormat="1" x14ac:dyDescent="0.15">
      <c r="B10" s="133"/>
      <c r="C10" s="243">
        <f>チーム登録!C9</f>
        <v>0</v>
      </c>
      <c r="D10" s="243"/>
      <c r="E10" s="243"/>
      <c r="F10" s="243"/>
      <c r="G10" s="243"/>
      <c r="H10" s="243"/>
      <c r="I10" s="243"/>
      <c r="J10" s="243"/>
      <c r="K10" s="243"/>
      <c r="AA10" s="150"/>
      <c r="AB10" s="150"/>
      <c r="AC10" s="150"/>
      <c r="AD10" s="150"/>
      <c r="AE10" s="150"/>
    </row>
    <row r="11" spans="2:31" s="65" customFormat="1" ht="21" x14ac:dyDescent="0.15">
      <c r="B11" s="148" t="s">
        <v>3</v>
      </c>
      <c r="C11" s="245">
        <f>チーム登録!C11</f>
        <v>0</v>
      </c>
      <c r="D11" s="245"/>
      <c r="E11" s="245"/>
      <c r="F11" s="245"/>
      <c r="G11" s="245"/>
      <c r="H11" s="245"/>
      <c r="I11" s="245"/>
      <c r="J11" s="245"/>
      <c r="K11" s="245"/>
      <c r="L11" s="244"/>
      <c r="M11" s="244"/>
      <c r="N11" s="244"/>
      <c r="O11" s="244"/>
      <c r="P11" s="244"/>
      <c r="Q11" s="244"/>
      <c r="R11" s="244"/>
    </row>
    <row r="12" spans="2:31" s="65" customFormat="1" x14ac:dyDescent="0.15">
      <c r="O12" s="134"/>
    </row>
    <row r="13" spans="2:31" s="65" customFormat="1" ht="19.5" customHeight="1" x14ac:dyDescent="0.15">
      <c r="B13" s="148" t="s">
        <v>4</v>
      </c>
      <c r="C13" s="133" t="s">
        <v>5</v>
      </c>
      <c r="D13" s="246" t="str">
        <f>IF(チーム登録!D13="","",チーム登録!D13)</f>
        <v/>
      </c>
      <c r="E13" s="246"/>
      <c r="F13" s="246"/>
      <c r="G13" s="246"/>
      <c r="H13" s="246"/>
      <c r="I13" s="143"/>
      <c r="J13" s="144"/>
      <c r="K13" s="144"/>
      <c r="L13" s="144"/>
    </row>
    <row r="14" spans="2:31" s="65" customFormat="1" ht="19.5" customHeight="1" x14ac:dyDescent="0.15">
      <c r="D14" s="247" t="str">
        <f>IF(チーム登録!D14="","",チーム登録!D14)</f>
        <v/>
      </c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</row>
    <row r="15" spans="2:31" s="65" customFormat="1" ht="19.5" customHeight="1" x14ac:dyDescent="0.15">
      <c r="D15" s="247" t="str">
        <f>IF(チーム登録!D15="","",チーム登録!D15)</f>
        <v/>
      </c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</row>
    <row r="16" spans="2:31" s="65" customFormat="1" ht="19.5" customHeight="1" x14ac:dyDescent="0.15">
      <c r="B16" s="148" t="s">
        <v>180</v>
      </c>
      <c r="C16" s="256" t="str">
        <f>IF(チーム登録!F16="","",チーム登録!F16)</f>
        <v/>
      </c>
      <c r="D16" s="256"/>
      <c r="E16" s="256"/>
      <c r="F16" s="256"/>
      <c r="G16" s="256"/>
      <c r="H16" s="256"/>
      <c r="I16" s="256"/>
      <c r="J16" s="256"/>
      <c r="K16" s="256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</row>
    <row r="17" spans="2:27" s="65" customFormat="1" ht="19.5" customHeight="1" x14ac:dyDescent="0.15">
      <c r="B17" s="148" t="s">
        <v>181</v>
      </c>
      <c r="C17" s="256" t="str">
        <f>IF(チーム登録!P16="","",チーム登録!P16)</f>
        <v/>
      </c>
      <c r="D17" s="256"/>
      <c r="E17" s="256"/>
      <c r="F17" s="256"/>
      <c r="G17" s="256"/>
      <c r="H17" s="256"/>
      <c r="I17" s="256"/>
      <c r="J17" s="256"/>
      <c r="K17" s="256"/>
      <c r="L17" s="141"/>
      <c r="M17" s="141"/>
      <c r="N17" s="142"/>
      <c r="O17" s="142"/>
      <c r="P17" s="141"/>
      <c r="Q17" s="141"/>
      <c r="R17" s="141"/>
      <c r="S17" s="141"/>
      <c r="T17" s="141"/>
      <c r="U17" s="141"/>
      <c r="V17" s="141"/>
      <c r="W17" s="141"/>
    </row>
    <row r="18" spans="2:27" s="135" customFormat="1" ht="19.5" customHeight="1" x14ac:dyDescent="0.15">
      <c r="B18" s="148" t="s">
        <v>182</v>
      </c>
      <c r="C18" s="256" t="str">
        <f>IF(チーム登録!F17="","",チーム登録!F17)</f>
        <v/>
      </c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65"/>
      <c r="Y18" s="65"/>
      <c r="Z18" s="65"/>
    </row>
    <row r="19" spans="2:27" s="135" customFormat="1" ht="16.2" x14ac:dyDescent="0.15">
      <c r="B19" s="151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spans="2:27" s="135" customFormat="1" ht="24" customHeight="1" x14ac:dyDescent="0.15">
      <c r="B20" s="151" t="s">
        <v>26</v>
      </c>
      <c r="C20" s="250" t="s">
        <v>27</v>
      </c>
      <c r="D20" s="250"/>
      <c r="E20" s="248">
        <f>個人申込書!V66</f>
        <v>0</v>
      </c>
      <c r="F20" s="248"/>
      <c r="G20" s="65" t="s">
        <v>178</v>
      </c>
      <c r="H20" s="65"/>
      <c r="I20" s="65"/>
      <c r="J20" s="139"/>
      <c r="K20" s="251" t="s">
        <v>31</v>
      </c>
      <c r="L20" s="251"/>
      <c r="M20" s="251"/>
      <c r="N20" s="251"/>
      <c r="O20" s="251"/>
      <c r="P20" s="251"/>
      <c r="Q20" s="250" t="s">
        <v>27</v>
      </c>
      <c r="R20" s="250"/>
      <c r="S20" s="248">
        <f>個人申込書!V67</f>
        <v>0</v>
      </c>
      <c r="T20" s="248"/>
      <c r="U20" s="249" t="s">
        <v>18</v>
      </c>
      <c r="V20" s="249"/>
      <c r="W20" s="65"/>
      <c r="X20" s="65"/>
      <c r="Y20" s="65"/>
      <c r="Z20" s="65"/>
    </row>
    <row r="21" spans="2:27" s="135" customFormat="1" ht="24" customHeight="1" x14ac:dyDescent="0.15">
      <c r="B21" s="151"/>
      <c r="C21" s="250" t="s">
        <v>28</v>
      </c>
      <c r="D21" s="250"/>
      <c r="E21" s="248">
        <f>個人申込書!V128</f>
        <v>0</v>
      </c>
      <c r="F21" s="248"/>
      <c r="G21" s="65" t="s">
        <v>178</v>
      </c>
      <c r="H21" s="65"/>
      <c r="I21" s="65"/>
      <c r="J21" s="139"/>
      <c r="K21" s="139"/>
      <c r="L21" s="139"/>
      <c r="M21" s="139"/>
      <c r="N21" s="139"/>
      <c r="O21" s="139"/>
      <c r="P21" s="139"/>
      <c r="Q21" s="250" t="s">
        <v>28</v>
      </c>
      <c r="R21" s="250"/>
      <c r="S21" s="248">
        <f>個人申込書!V129</f>
        <v>0</v>
      </c>
      <c r="T21" s="248"/>
      <c r="U21" s="249" t="s">
        <v>18</v>
      </c>
      <c r="V21" s="249"/>
      <c r="W21" s="65"/>
      <c r="X21" s="65"/>
      <c r="Y21" s="65"/>
      <c r="Z21" s="65"/>
    </row>
    <row r="22" spans="2:27" s="135" customFormat="1" ht="24" customHeight="1" x14ac:dyDescent="0.15">
      <c r="B22" s="151"/>
      <c r="C22" s="250" t="s">
        <v>29</v>
      </c>
      <c r="D22" s="250"/>
      <c r="E22" s="248">
        <f>E20+E21</f>
        <v>0</v>
      </c>
      <c r="F22" s="248"/>
      <c r="G22" s="65" t="s">
        <v>178</v>
      </c>
      <c r="H22" s="65"/>
      <c r="I22" s="65"/>
      <c r="J22" s="139"/>
      <c r="K22" s="139"/>
      <c r="L22" s="139"/>
      <c r="M22" s="139"/>
      <c r="N22" s="139"/>
      <c r="O22" s="139"/>
      <c r="P22" s="139"/>
      <c r="Q22" s="250" t="s">
        <v>29</v>
      </c>
      <c r="R22" s="250"/>
      <c r="S22" s="248">
        <f>S20+S21</f>
        <v>0</v>
      </c>
      <c r="T22" s="248"/>
      <c r="U22" s="249" t="s">
        <v>18</v>
      </c>
      <c r="V22" s="249"/>
      <c r="W22" s="65"/>
      <c r="X22" s="65"/>
      <c r="Y22" s="65"/>
      <c r="Z22" s="65"/>
    </row>
    <row r="23" spans="2:27" s="135" customFormat="1" ht="16.2" x14ac:dyDescent="0.15">
      <c r="B23" s="151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2:27" s="135" customFormat="1" ht="24" customHeight="1" x14ac:dyDescent="0.15">
      <c r="B24" s="151" t="s">
        <v>30</v>
      </c>
      <c r="C24" s="244" t="s">
        <v>32</v>
      </c>
      <c r="D24" s="244"/>
      <c r="E24" s="244"/>
      <c r="F24" s="244"/>
      <c r="G24" s="244"/>
      <c r="H24" s="248">
        <f>SUM(リレー申込書!AU20:AU21)</f>
        <v>0</v>
      </c>
      <c r="I24" s="248"/>
      <c r="J24" s="136" t="s">
        <v>18</v>
      </c>
      <c r="K24" s="65"/>
      <c r="L24" s="244" t="s">
        <v>156</v>
      </c>
      <c r="M24" s="244"/>
      <c r="N24" s="244"/>
      <c r="O24" s="244"/>
      <c r="P24" s="244"/>
      <c r="Q24" s="248">
        <f>SUM(リレー申込書!AU18:AU19)</f>
        <v>0</v>
      </c>
      <c r="R24" s="248"/>
      <c r="S24" s="136" t="s">
        <v>18</v>
      </c>
      <c r="T24" s="65"/>
      <c r="U24" s="65"/>
      <c r="V24" s="65"/>
      <c r="W24" s="65"/>
      <c r="Y24" s="65"/>
      <c r="Z24" s="65"/>
      <c r="AA24" s="65"/>
    </row>
    <row r="25" spans="2:27" s="135" customFormat="1" ht="24" customHeight="1" x14ac:dyDescent="0.15">
      <c r="B25" s="151"/>
      <c r="C25" s="244" t="s">
        <v>155</v>
      </c>
      <c r="D25" s="244"/>
      <c r="E25" s="244"/>
      <c r="F25" s="244"/>
      <c r="G25" s="244"/>
      <c r="H25" s="248">
        <f>SUM(リレー申込書!AU16:AU17)</f>
        <v>0</v>
      </c>
      <c r="I25" s="248"/>
      <c r="J25" s="136" t="s">
        <v>18</v>
      </c>
      <c r="K25" s="65"/>
      <c r="L25" s="244" t="s">
        <v>157</v>
      </c>
      <c r="M25" s="244"/>
      <c r="N25" s="244"/>
      <c r="O25" s="244"/>
      <c r="P25" s="244"/>
      <c r="Q25" s="248">
        <f>SUM(リレー申込書!AU14:AU15)</f>
        <v>0</v>
      </c>
      <c r="R25" s="248"/>
      <c r="S25" s="136" t="s">
        <v>18</v>
      </c>
      <c r="T25" s="65"/>
      <c r="U25" s="65"/>
      <c r="V25" s="65"/>
      <c r="W25" s="65"/>
      <c r="Y25" s="65"/>
      <c r="Z25" s="65"/>
      <c r="AA25" s="65"/>
    </row>
    <row r="26" spans="2:27" s="135" customFormat="1" ht="24" customHeight="1" x14ac:dyDescent="0.15">
      <c r="B26" s="152"/>
      <c r="C26" s="244" t="s">
        <v>141</v>
      </c>
      <c r="D26" s="244"/>
      <c r="E26" s="244"/>
      <c r="F26" s="244"/>
      <c r="G26" s="244"/>
      <c r="H26" s="248">
        <f>SUM(リレー申込書!AU24:AU25)</f>
        <v>0</v>
      </c>
      <c r="I26" s="248"/>
      <c r="J26" s="136" t="s">
        <v>18</v>
      </c>
      <c r="K26" s="65"/>
      <c r="L26" s="244" t="s">
        <v>33</v>
      </c>
      <c r="M26" s="244"/>
      <c r="N26" s="244"/>
      <c r="O26" s="244"/>
      <c r="P26" s="244"/>
      <c r="Q26" s="248">
        <f>SUM(リレー申込書!AU22:AU23)</f>
        <v>0</v>
      </c>
      <c r="R26" s="248"/>
      <c r="S26" s="136" t="s">
        <v>18</v>
      </c>
      <c r="T26" s="65"/>
      <c r="U26" s="65"/>
      <c r="V26" s="65"/>
      <c r="W26" s="65"/>
      <c r="Y26" s="65"/>
      <c r="Z26" s="65"/>
      <c r="AA26" s="65"/>
    </row>
    <row r="27" spans="2:27" s="135" customFormat="1" ht="24" customHeight="1" x14ac:dyDescent="0.15">
      <c r="B27" s="152" t="str">
        <f>IF(B26="","","本大会では実施されません!")</f>
        <v/>
      </c>
      <c r="C27" s="65"/>
      <c r="D27" s="65"/>
      <c r="E27" s="65"/>
      <c r="F27" s="65"/>
      <c r="G27" s="65"/>
      <c r="H27" s="65"/>
      <c r="I27" s="65"/>
      <c r="J27" s="65"/>
      <c r="K27" s="65"/>
      <c r="L27" s="244" t="s">
        <v>34</v>
      </c>
      <c r="M27" s="244"/>
      <c r="N27" s="244"/>
      <c r="O27" s="244"/>
      <c r="P27" s="244"/>
      <c r="Q27" s="248">
        <f>SUM(H24:J26)+SUM(Q24:S26)</f>
        <v>0</v>
      </c>
      <c r="R27" s="248"/>
      <c r="S27" s="136" t="s">
        <v>18</v>
      </c>
      <c r="T27" s="65"/>
      <c r="U27" s="65"/>
      <c r="V27" s="65"/>
      <c r="W27" s="65"/>
      <c r="Y27" s="65"/>
      <c r="Z27" s="65"/>
      <c r="AA27" s="65"/>
    </row>
    <row r="28" spans="2:27" s="135" customFormat="1" ht="16.2" x14ac:dyDescent="0.15">
      <c r="B28" s="151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137"/>
      <c r="Q28" s="137"/>
      <c r="R28" s="137"/>
      <c r="S28" s="65"/>
      <c r="T28" s="65"/>
      <c r="U28" s="65"/>
      <c r="V28" s="65"/>
      <c r="W28" s="65"/>
      <c r="X28" s="65"/>
      <c r="Y28" s="65"/>
      <c r="Z28" s="65"/>
    </row>
    <row r="29" spans="2:27" s="135" customFormat="1" ht="24" customHeight="1" x14ac:dyDescent="0.15">
      <c r="B29" s="151" t="s">
        <v>35</v>
      </c>
      <c r="C29" s="249" t="s">
        <v>142</v>
      </c>
      <c r="D29" s="249"/>
      <c r="E29" s="249"/>
      <c r="F29" s="249"/>
      <c r="G29" s="249"/>
      <c r="H29" s="249"/>
      <c r="I29" s="249"/>
      <c r="J29" s="249"/>
      <c r="K29" s="252">
        <v>1800</v>
      </c>
      <c r="L29" s="252"/>
      <c r="M29" s="252"/>
      <c r="N29" s="65" t="s">
        <v>49</v>
      </c>
      <c r="O29" s="253">
        <f>S22</f>
        <v>0</v>
      </c>
      <c r="P29" s="254"/>
      <c r="Q29" s="65" t="s">
        <v>18</v>
      </c>
      <c r="R29" s="65"/>
      <c r="S29" s="65" t="s">
        <v>48</v>
      </c>
      <c r="T29" s="257">
        <f>K29*O29</f>
        <v>0</v>
      </c>
      <c r="U29" s="257"/>
      <c r="V29" s="257"/>
      <c r="W29" s="257"/>
      <c r="X29" s="257"/>
      <c r="Y29" s="65"/>
      <c r="Z29" s="65"/>
    </row>
    <row r="30" spans="2:27" s="135" customFormat="1" ht="21" x14ac:dyDescent="0.15">
      <c r="B30" s="151"/>
      <c r="C30" s="249" t="s">
        <v>36</v>
      </c>
      <c r="D30" s="249"/>
      <c r="E30" s="249"/>
      <c r="F30" s="249"/>
      <c r="G30" s="249"/>
      <c r="H30" s="249"/>
      <c r="I30" s="249"/>
      <c r="J30" s="249"/>
      <c r="K30" s="252">
        <v>2800</v>
      </c>
      <c r="L30" s="252"/>
      <c r="M30" s="252"/>
      <c r="N30" s="65" t="s">
        <v>49</v>
      </c>
      <c r="O30" s="255">
        <f>Q27</f>
        <v>0</v>
      </c>
      <c r="P30" s="255"/>
      <c r="Q30" s="65" t="s">
        <v>18</v>
      </c>
      <c r="R30" s="65"/>
      <c r="S30" s="65" t="s">
        <v>48</v>
      </c>
      <c r="T30" s="257">
        <f>K30*O30</f>
        <v>0</v>
      </c>
      <c r="U30" s="257"/>
      <c r="V30" s="257"/>
      <c r="W30" s="257"/>
      <c r="X30" s="257"/>
      <c r="Y30" s="65"/>
      <c r="Z30" s="65"/>
    </row>
    <row r="31" spans="2:27" s="135" customFormat="1" ht="21" x14ac:dyDescent="0.15">
      <c r="B31" s="151"/>
      <c r="C31" s="249" t="s">
        <v>210</v>
      </c>
      <c r="D31" s="249"/>
      <c r="E31" s="249"/>
      <c r="F31" s="249"/>
      <c r="G31" s="249"/>
      <c r="H31" s="249"/>
      <c r="I31" s="249"/>
      <c r="J31" s="249"/>
      <c r="K31" s="252">
        <v>1200</v>
      </c>
      <c r="L31" s="252"/>
      <c r="M31" s="252"/>
      <c r="N31" s="65" t="s">
        <v>49</v>
      </c>
      <c r="O31" s="254">
        <f>チーム登録!O19</f>
        <v>0</v>
      </c>
      <c r="P31" s="254"/>
      <c r="Q31" s="65" t="s">
        <v>95</v>
      </c>
      <c r="R31" s="65"/>
      <c r="S31" s="65" t="s">
        <v>48</v>
      </c>
      <c r="T31" s="257">
        <f>K31*O31</f>
        <v>0</v>
      </c>
      <c r="U31" s="257"/>
      <c r="V31" s="257"/>
      <c r="W31" s="257"/>
      <c r="X31" s="257"/>
      <c r="Y31" s="65"/>
      <c r="Z31" s="65"/>
    </row>
    <row r="32" spans="2:27" s="135" customFormat="1" ht="21" x14ac:dyDescent="0.15">
      <c r="B32" s="151"/>
      <c r="C32" s="249" t="s">
        <v>242</v>
      </c>
      <c r="D32" s="249"/>
      <c r="E32" s="249"/>
      <c r="F32" s="249"/>
      <c r="G32" s="249"/>
      <c r="H32" s="249"/>
      <c r="I32" s="249"/>
      <c r="J32" s="249"/>
      <c r="K32" s="252">
        <v>2000</v>
      </c>
      <c r="L32" s="252"/>
      <c r="M32" s="252"/>
      <c r="N32" s="65" t="s">
        <v>49</v>
      </c>
      <c r="O32" s="254">
        <f>チーム登録!O20</f>
        <v>0</v>
      </c>
      <c r="P32" s="254"/>
      <c r="Q32" s="65" t="s">
        <v>95</v>
      </c>
      <c r="R32" s="65"/>
      <c r="S32" s="65" t="s">
        <v>48</v>
      </c>
      <c r="T32" s="257">
        <f>K32*O32</f>
        <v>0</v>
      </c>
      <c r="U32" s="257"/>
      <c r="V32" s="257"/>
      <c r="W32" s="257"/>
      <c r="X32" s="257"/>
      <c r="Y32" s="65"/>
      <c r="Z32" s="65"/>
    </row>
    <row r="33" spans="2:24" s="65" customFormat="1" ht="21" hidden="1" x14ac:dyDescent="0.15">
      <c r="B33" s="151"/>
      <c r="C33" s="249" t="s">
        <v>152</v>
      </c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65" t="s">
        <v>48</v>
      </c>
      <c r="T33" s="257">
        <v>0</v>
      </c>
      <c r="U33" s="257"/>
      <c r="V33" s="257"/>
      <c r="W33" s="257"/>
      <c r="X33" s="257"/>
    </row>
    <row r="34" spans="2:24" s="65" customFormat="1" ht="21" x14ac:dyDescent="0.15">
      <c r="B34" s="151"/>
      <c r="C34" s="244" t="s">
        <v>38</v>
      </c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S34" s="65" t="s">
        <v>48</v>
      </c>
      <c r="T34" s="258">
        <f>SUM(T29:W33)</f>
        <v>0</v>
      </c>
      <c r="U34" s="258"/>
      <c r="V34" s="258"/>
      <c r="W34" s="258"/>
      <c r="X34" s="258"/>
    </row>
    <row r="35" spans="2:24" s="65" customFormat="1" ht="16.2" x14ac:dyDescent="0.15">
      <c r="B35" s="151"/>
      <c r="T35" s="138"/>
      <c r="U35" s="138"/>
      <c r="V35" s="138"/>
      <c r="W35" s="138"/>
    </row>
    <row r="36" spans="2:24" ht="20.25" customHeight="1" x14ac:dyDescent="0.15">
      <c r="B36" s="151" t="s">
        <v>240</v>
      </c>
      <c r="C36" s="216"/>
      <c r="D36" s="216"/>
      <c r="E36" s="217" t="s">
        <v>213</v>
      </c>
      <c r="F36" s="217"/>
      <c r="G36" s="217"/>
      <c r="H36" s="217"/>
      <c r="I36" s="217"/>
      <c r="J36" s="217"/>
      <c r="K36" s="217"/>
      <c r="L36" s="216" t="s">
        <v>88</v>
      </c>
      <c r="M36" s="216"/>
      <c r="N36" s="218" t="s">
        <v>214</v>
      </c>
      <c r="O36" s="218"/>
      <c r="P36" s="218"/>
      <c r="Q36" s="218"/>
      <c r="R36" s="218"/>
      <c r="S36" s="216" t="s">
        <v>21</v>
      </c>
      <c r="T36" s="216"/>
      <c r="U36" s="207" t="s">
        <v>215</v>
      </c>
      <c r="V36" s="208"/>
      <c r="W36" s="208"/>
      <c r="X36" s="209"/>
    </row>
    <row r="37" spans="2:24" ht="20.25" customHeight="1" x14ac:dyDescent="0.15">
      <c r="C37" s="260">
        <v>1</v>
      </c>
      <c r="D37" s="261"/>
      <c r="E37" s="262">
        <f>チーム登録!D24</f>
        <v>0</v>
      </c>
      <c r="F37" s="262"/>
      <c r="G37" s="262"/>
      <c r="H37" s="262"/>
      <c r="I37" s="262"/>
      <c r="J37" s="262"/>
      <c r="K37" s="262"/>
      <c r="L37" s="262">
        <f>チーム登録!K24</f>
        <v>0</v>
      </c>
      <c r="M37" s="262"/>
      <c r="N37" s="262">
        <f>チーム登録!M24</f>
        <v>0</v>
      </c>
      <c r="O37" s="262"/>
      <c r="P37" s="262"/>
      <c r="Q37" s="262"/>
      <c r="R37" s="262"/>
      <c r="S37" s="262">
        <f>チーム登録!R24</f>
        <v>0</v>
      </c>
      <c r="T37" s="262"/>
      <c r="U37" s="263">
        <f>チーム登録!T24</f>
        <v>0</v>
      </c>
      <c r="V37" s="264"/>
      <c r="W37" s="264"/>
      <c r="X37" s="265"/>
    </row>
    <row r="38" spans="2:24" ht="20.25" customHeight="1" x14ac:dyDescent="0.15">
      <c r="C38" s="260">
        <v>2</v>
      </c>
      <c r="D38" s="261"/>
      <c r="E38" s="262">
        <f>チーム登録!D25</f>
        <v>0</v>
      </c>
      <c r="F38" s="262"/>
      <c r="G38" s="262"/>
      <c r="H38" s="262"/>
      <c r="I38" s="262"/>
      <c r="J38" s="262"/>
      <c r="K38" s="262"/>
      <c r="L38" s="262">
        <f>チーム登録!K25</f>
        <v>0</v>
      </c>
      <c r="M38" s="262"/>
      <c r="N38" s="262">
        <f>チーム登録!M25</f>
        <v>0</v>
      </c>
      <c r="O38" s="262"/>
      <c r="P38" s="262"/>
      <c r="Q38" s="262"/>
      <c r="R38" s="262"/>
      <c r="S38" s="262">
        <f>チーム登録!R25</f>
        <v>0</v>
      </c>
      <c r="T38" s="262"/>
      <c r="U38" s="263">
        <f>チーム登録!T25</f>
        <v>0</v>
      </c>
      <c r="V38" s="264"/>
      <c r="W38" s="264"/>
      <c r="X38" s="265"/>
    </row>
    <row r="39" spans="2:24" ht="20.25" customHeight="1" x14ac:dyDescent="0.15">
      <c r="C39" s="260">
        <v>3</v>
      </c>
      <c r="D39" s="261"/>
      <c r="E39" s="262">
        <f>チーム登録!D26</f>
        <v>0</v>
      </c>
      <c r="F39" s="262"/>
      <c r="G39" s="262"/>
      <c r="H39" s="262"/>
      <c r="I39" s="262"/>
      <c r="J39" s="262"/>
      <c r="K39" s="262"/>
      <c r="L39" s="262">
        <f>チーム登録!K26</f>
        <v>0</v>
      </c>
      <c r="M39" s="262"/>
      <c r="N39" s="262">
        <f>チーム登録!M26</f>
        <v>0</v>
      </c>
      <c r="O39" s="262"/>
      <c r="P39" s="262"/>
      <c r="Q39" s="262"/>
      <c r="R39" s="262"/>
      <c r="S39" s="262">
        <f>チーム登録!R26</f>
        <v>0</v>
      </c>
      <c r="T39" s="262"/>
      <c r="U39" s="263">
        <f>チーム登録!T26</f>
        <v>0</v>
      </c>
      <c r="V39" s="264"/>
      <c r="W39" s="264"/>
      <c r="X39" s="265"/>
    </row>
    <row r="41" spans="2:24" ht="21.6" x14ac:dyDescent="0.2">
      <c r="E41" s="33" ph="1"/>
    </row>
    <row r="57" spans="5:5" ht="21.6" x14ac:dyDescent="0.2">
      <c r="E57" s="33" ph="1"/>
    </row>
    <row r="62" spans="5:5" ht="21.6" x14ac:dyDescent="0.2">
      <c r="E62" s="33" ph="1"/>
    </row>
    <row r="78" spans="5:5" ht="21.6" x14ac:dyDescent="0.2">
      <c r="E78" s="33" ph="1"/>
    </row>
  </sheetData>
  <sheetProtection password="C18F" sheet="1" selectLockedCells="1"/>
  <dataConsolidate/>
  <mergeCells count="89">
    <mergeCell ref="U38:X38"/>
    <mergeCell ref="C39:D39"/>
    <mergeCell ref="E39:K39"/>
    <mergeCell ref="L39:M39"/>
    <mergeCell ref="N39:R39"/>
    <mergeCell ref="S39:T39"/>
    <mergeCell ref="U39:X39"/>
    <mergeCell ref="C38:D38"/>
    <mergeCell ref="E38:K38"/>
    <mergeCell ref="L38:M38"/>
    <mergeCell ref="N38:R38"/>
    <mergeCell ref="S38:T38"/>
    <mergeCell ref="U36:X36"/>
    <mergeCell ref="C37:D37"/>
    <mergeCell ref="E37:K37"/>
    <mergeCell ref="L37:M37"/>
    <mergeCell ref="N37:R37"/>
    <mergeCell ref="S37:T37"/>
    <mergeCell ref="U37:X37"/>
    <mergeCell ref="C36:D36"/>
    <mergeCell ref="E36:K36"/>
    <mergeCell ref="L36:M36"/>
    <mergeCell ref="N36:R36"/>
    <mergeCell ref="S36:T36"/>
    <mergeCell ref="U22:V22"/>
    <mergeCell ref="T32:X32"/>
    <mergeCell ref="T33:X33"/>
    <mergeCell ref="T34:X34"/>
    <mergeCell ref="Q5:V5"/>
    <mergeCell ref="T30:X30"/>
    <mergeCell ref="T31:X31"/>
    <mergeCell ref="Q27:R27"/>
    <mergeCell ref="Q24:R24"/>
    <mergeCell ref="Q25:R25"/>
    <mergeCell ref="Q26:R26"/>
    <mergeCell ref="T29:X29"/>
    <mergeCell ref="C16:K16"/>
    <mergeCell ref="C17:K17"/>
    <mergeCell ref="C18:W18"/>
    <mergeCell ref="U20:V20"/>
    <mergeCell ref="U21:V21"/>
    <mergeCell ref="C20:D20"/>
    <mergeCell ref="C21:D21"/>
    <mergeCell ref="E20:F20"/>
    <mergeCell ref="S20:T20"/>
    <mergeCell ref="E21:F21"/>
    <mergeCell ref="S21:T21"/>
    <mergeCell ref="C31:J31"/>
    <mergeCell ref="C32:J32"/>
    <mergeCell ref="C33:R33"/>
    <mergeCell ref="C34:Q34"/>
    <mergeCell ref="K32:M32"/>
    <mergeCell ref="O32:P32"/>
    <mergeCell ref="K31:M31"/>
    <mergeCell ref="O31:P31"/>
    <mergeCell ref="L27:P27"/>
    <mergeCell ref="H25:I25"/>
    <mergeCell ref="H26:I26"/>
    <mergeCell ref="O29:P29"/>
    <mergeCell ref="C30:J30"/>
    <mergeCell ref="K30:M30"/>
    <mergeCell ref="O30:P30"/>
    <mergeCell ref="E22:F22"/>
    <mergeCell ref="S22:T22"/>
    <mergeCell ref="C29:J29"/>
    <mergeCell ref="C22:D22"/>
    <mergeCell ref="K20:P20"/>
    <mergeCell ref="Q20:R20"/>
    <mergeCell ref="Q21:R21"/>
    <mergeCell ref="Q22:R22"/>
    <mergeCell ref="C24:G24"/>
    <mergeCell ref="H24:I24"/>
    <mergeCell ref="C25:G25"/>
    <mergeCell ref="K29:M29"/>
    <mergeCell ref="C26:G26"/>
    <mergeCell ref="L24:P24"/>
    <mergeCell ref="L25:P25"/>
    <mergeCell ref="L26:P26"/>
    <mergeCell ref="C11:K11"/>
    <mergeCell ref="D13:H13"/>
    <mergeCell ref="D14:W14"/>
    <mergeCell ref="D15:W15"/>
    <mergeCell ref="L11:R11"/>
    <mergeCell ref="T1:W1"/>
    <mergeCell ref="C3:I3"/>
    <mergeCell ref="Q6:V6"/>
    <mergeCell ref="C8:W8"/>
    <mergeCell ref="C10:K10"/>
    <mergeCell ref="L6:P6"/>
  </mergeCells>
  <phoneticPr fontId="2"/>
  <dataValidations count="2">
    <dataValidation type="textLength" imeMode="off" allowBlank="1" showInputMessage="1" showErrorMessage="1" errorTitle="入力確認" error="半角8文字以内で入力して下さい。" promptTitle="日本SC協会登録番号" prompt="日本SC協会登録番号を入力して下さい。" sqref="C3:I4" xr:uid="{00000000-0002-0000-0300-000000000000}">
      <formula1>0</formula1>
      <formula2>8</formula2>
    </dataValidation>
    <dataValidation allowBlank="1" showErrorMessage="1" sqref="E37:X39" xr:uid="{00000000-0002-0000-0300-000001000000}"/>
  </dataValidations>
  <pageMargins left="0.39370078740157483" right="0.39370078740157483" top="0.59055118110236227" bottom="0.59055118110236227" header="0.51181102362204722" footer="0.51181102362204722"/>
  <pageSetup paperSize="9" scale="94" orientation="portrait" blackAndWhite="1" horizontalDpi="4294967292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2"/>
  <sheetViews>
    <sheetView workbookViewId="0">
      <selection activeCell="B2" sqref="B2"/>
    </sheetView>
  </sheetViews>
  <sheetFormatPr defaultColWidth="8.88671875" defaultRowHeight="12" x14ac:dyDescent="0.15"/>
  <cols>
    <col min="1" max="1" width="45.6640625" customWidth="1"/>
    <col min="2" max="2" width="12" customWidth="1"/>
    <col min="3" max="3" width="24.6640625" customWidth="1"/>
    <col min="4" max="4" width="20.88671875" bestFit="1" customWidth="1"/>
    <col min="5" max="5" width="10.6640625" customWidth="1"/>
    <col min="6" max="6" width="20.88671875" bestFit="1" customWidth="1"/>
    <col min="7" max="7" width="10.6640625" customWidth="1"/>
    <col min="8" max="8" width="20.88671875" bestFit="1" customWidth="1"/>
    <col min="9" max="9" width="10.6640625" customWidth="1"/>
  </cols>
  <sheetData>
    <row r="1" spans="1:3" x14ac:dyDescent="0.15">
      <c r="A1" t="s">
        <v>92</v>
      </c>
      <c r="B1" t="s">
        <v>93</v>
      </c>
      <c r="C1" t="s">
        <v>94</v>
      </c>
    </row>
    <row r="2" spans="1:3" x14ac:dyDescent="0.15">
      <c r="A2" t="str">
        <f>チーム登録!B1</f>
        <v>第２４回 神奈川マスターズ短水路水泳大会</v>
      </c>
      <c r="B2" s="53">
        <v>43860</v>
      </c>
      <c r="C2" t="s">
        <v>245</v>
      </c>
    </row>
  </sheetData>
  <phoneticPr fontId="2"/>
  <pageMargins left="0.75" right="0.75" top="1" bottom="1" header="0.51200000000000001" footer="0.51200000000000001"/>
  <pageSetup paperSize="9" orientation="portrait" horizontalDpi="0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O3"/>
  <sheetViews>
    <sheetView workbookViewId="0">
      <pane xSplit="4" ySplit="2" topLeftCell="AC3" activePane="bottomRight" state="frozen"/>
      <selection activeCell="Q26" sqref="Q26:R26"/>
      <selection pane="topRight" activeCell="Q26" sqref="Q26:R26"/>
      <selection pane="bottomLeft" activeCell="Q26" sqref="Q26:R26"/>
      <selection pane="bottomRight" activeCell="Q26" sqref="Q26:R26"/>
    </sheetView>
  </sheetViews>
  <sheetFormatPr defaultColWidth="8.88671875" defaultRowHeight="12" x14ac:dyDescent="0.15"/>
  <cols>
    <col min="2" max="2" width="7.88671875" customWidth="1"/>
    <col min="3" max="3" width="14.6640625" customWidth="1"/>
    <col min="4" max="4" width="41.6640625" customWidth="1"/>
    <col min="5" max="5" width="15.6640625" customWidth="1"/>
    <col min="19" max="19" width="12.109375" customWidth="1"/>
    <col min="20" max="20" width="13.6640625" customWidth="1"/>
    <col min="21" max="21" width="10.109375" customWidth="1"/>
    <col min="22" max="23" width="51" customWidth="1"/>
    <col min="24" max="25" width="13.109375" customWidth="1"/>
    <col min="26" max="26" width="32.44140625" customWidth="1"/>
  </cols>
  <sheetData>
    <row r="1" spans="1:41" x14ac:dyDescent="0.15">
      <c r="F1" s="266" t="s">
        <v>64</v>
      </c>
      <c r="G1" s="266"/>
      <c r="H1" s="266"/>
      <c r="I1" t="s">
        <v>66</v>
      </c>
      <c r="L1" t="s">
        <v>65</v>
      </c>
    </row>
    <row r="2" spans="1:41" x14ac:dyDescent="0.15">
      <c r="A2" t="s">
        <v>69</v>
      </c>
      <c r="B2" t="s">
        <v>153</v>
      </c>
      <c r="C2" t="s">
        <v>54</v>
      </c>
      <c r="D2" t="s">
        <v>12</v>
      </c>
      <c r="E2" t="s">
        <v>58</v>
      </c>
      <c r="F2" t="s">
        <v>27</v>
      </c>
      <c r="G2" t="s">
        <v>28</v>
      </c>
      <c r="H2" t="s">
        <v>29</v>
      </c>
      <c r="I2" t="s">
        <v>27</v>
      </c>
      <c r="J2" t="s">
        <v>28</v>
      </c>
      <c r="K2" t="s">
        <v>29</v>
      </c>
      <c r="L2" t="s">
        <v>27</v>
      </c>
      <c r="M2" t="s">
        <v>28</v>
      </c>
      <c r="N2" t="s">
        <v>154</v>
      </c>
      <c r="O2" t="s">
        <v>29</v>
      </c>
      <c r="P2" t="s">
        <v>37</v>
      </c>
      <c r="Q2" t="s">
        <v>67</v>
      </c>
      <c r="R2" t="s">
        <v>68</v>
      </c>
      <c r="S2" t="s">
        <v>55</v>
      </c>
      <c r="T2" t="s">
        <v>56</v>
      </c>
      <c r="U2" t="s">
        <v>57</v>
      </c>
      <c r="V2" t="s">
        <v>59</v>
      </c>
      <c r="W2" t="s">
        <v>60</v>
      </c>
      <c r="X2" t="s">
        <v>61</v>
      </c>
      <c r="Y2" t="s">
        <v>62</v>
      </c>
      <c r="Z2" t="s">
        <v>63</v>
      </c>
      <c r="AA2" t="s">
        <v>225</v>
      </c>
      <c r="AB2" t="s">
        <v>226</v>
      </c>
      <c r="AC2" t="s">
        <v>227</v>
      </c>
      <c r="AD2" t="s">
        <v>237</v>
      </c>
      <c r="AE2" t="s">
        <v>228</v>
      </c>
      <c r="AF2" t="s">
        <v>229</v>
      </c>
      <c r="AG2" t="s">
        <v>232</v>
      </c>
      <c r="AH2" t="s">
        <v>231</v>
      </c>
      <c r="AI2" t="s">
        <v>238</v>
      </c>
      <c r="AJ2" t="s">
        <v>230</v>
      </c>
      <c r="AK2" t="s">
        <v>233</v>
      </c>
      <c r="AL2" t="s">
        <v>234</v>
      </c>
      <c r="AM2" t="s">
        <v>235</v>
      </c>
      <c r="AN2" t="s">
        <v>239</v>
      </c>
      <c r="AO2" t="s">
        <v>236</v>
      </c>
    </row>
    <row r="3" spans="1:41" x14ac:dyDescent="0.15">
      <c r="B3" s="40" t="str">
        <f>チーム登録!AA5</f>
        <v/>
      </c>
      <c r="C3" s="41">
        <f>チーム登録!Q5</f>
        <v>0</v>
      </c>
      <c r="D3">
        <f>チーム登録!C7</f>
        <v>0</v>
      </c>
      <c r="E3">
        <f>チーム登録!S11</f>
        <v>0</v>
      </c>
      <c r="F3">
        <f>申込集計!E20</f>
        <v>0</v>
      </c>
      <c r="G3">
        <f>申込集計!E21</f>
        <v>0</v>
      </c>
      <c r="H3">
        <f>F3+G3</f>
        <v>0</v>
      </c>
      <c r="I3">
        <f>申込集計!S20</f>
        <v>0</v>
      </c>
      <c r="J3">
        <f>申込集計!S21</f>
        <v>0</v>
      </c>
      <c r="K3">
        <f>I3+J3</f>
        <v>0</v>
      </c>
      <c r="L3">
        <f>申込集計!H24+申込集計!Q24</f>
        <v>0</v>
      </c>
      <c r="M3">
        <f>申込集計!H25+申込集計!Q25</f>
        <v>0</v>
      </c>
      <c r="N3">
        <f>申込集計!H26+申込集計!Q26</f>
        <v>0</v>
      </c>
      <c r="O3">
        <f>SUM(L3:N3)</f>
        <v>0</v>
      </c>
      <c r="P3">
        <f>申込集計!O31</f>
        <v>0</v>
      </c>
      <c r="Q3">
        <f>申込集計!O32</f>
        <v>0</v>
      </c>
      <c r="R3" s="156">
        <f>申込集計!T34</f>
        <v>0</v>
      </c>
      <c r="S3">
        <f>チーム登録!C11</f>
        <v>0</v>
      </c>
      <c r="T3">
        <f>チーム登録!C9</f>
        <v>0</v>
      </c>
      <c r="U3">
        <f>チーム登録!D13</f>
        <v>0</v>
      </c>
      <c r="V3">
        <f>チーム登録!D14</f>
        <v>0</v>
      </c>
      <c r="W3" s="41" t="str">
        <f>IF(チーム登録!D15="","",チーム登録!D15)</f>
        <v/>
      </c>
      <c r="X3" s="41">
        <f>チーム登録!F16</f>
        <v>0</v>
      </c>
      <c r="Y3" s="41" t="str">
        <f>IF(チーム登録!P16="","",チーム登録!P16)</f>
        <v/>
      </c>
      <c r="Z3" t="str">
        <f>IF(チーム登録!F17="","",チーム登録!F17)</f>
        <v/>
      </c>
      <c r="AA3" s="163">
        <f>チーム登録!D24</f>
        <v>0</v>
      </c>
      <c r="AB3" s="163">
        <f>チーム登録!K24</f>
        <v>0</v>
      </c>
      <c r="AC3" s="163">
        <f>チーム登録!M24</f>
        <v>0</v>
      </c>
      <c r="AD3" s="163">
        <f>チーム登録!R24</f>
        <v>0</v>
      </c>
      <c r="AE3" s="163">
        <f>チーム登録!T24</f>
        <v>0</v>
      </c>
      <c r="AF3" s="163">
        <f>チーム登録!D25</f>
        <v>0</v>
      </c>
      <c r="AG3" s="163">
        <f>チーム登録!K25</f>
        <v>0</v>
      </c>
      <c r="AH3" s="163">
        <f>チーム登録!M25</f>
        <v>0</v>
      </c>
      <c r="AI3" s="163">
        <f>チーム登録!R25</f>
        <v>0</v>
      </c>
      <c r="AJ3" s="163">
        <f>チーム登録!R25</f>
        <v>0</v>
      </c>
      <c r="AK3" s="163">
        <f>チーム登録!D26</f>
        <v>0</v>
      </c>
      <c r="AL3" s="163">
        <f>チーム登録!K26</f>
        <v>0</v>
      </c>
      <c r="AM3" s="163">
        <f>チーム登録!M26</f>
        <v>0</v>
      </c>
      <c r="AN3" s="163">
        <f>チーム登録!R26</f>
        <v>0</v>
      </c>
      <c r="AO3" s="163">
        <f>チーム登録!T26</f>
        <v>0</v>
      </c>
    </row>
  </sheetData>
  <mergeCells count="1">
    <mergeCell ref="F1:H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2"/>
  <sheetViews>
    <sheetView workbookViewId="0">
      <selection activeCell="Q26" sqref="Q26:R26"/>
    </sheetView>
  </sheetViews>
  <sheetFormatPr defaultColWidth="8.88671875" defaultRowHeight="12" x14ac:dyDescent="0.15"/>
  <cols>
    <col min="2" max="2" width="26.44140625" customWidth="1"/>
    <col min="3" max="3" width="11.88671875" customWidth="1"/>
    <col min="4" max="5" width="15.44140625" customWidth="1"/>
  </cols>
  <sheetData>
    <row r="1" spans="1:5" x14ac:dyDescent="0.15">
      <c r="A1" t="s">
        <v>72</v>
      </c>
      <c r="B1" t="s">
        <v>73</v>
      </c>
      <c r="C1" t="s">
        <v>74</v>
      </c>
      <c r="D1" t="s">
        <v>75</v>
      </c>
      <c r="E1" t="s">
        <v>76</v>
      </c>
    </row>
    <row r="2" spans="1:5" x14ac:dyDescent="0.15">
      <c r="A2" s="40" t="str">
        <f>団体!B3</f>
        <v/>
      </c>
      <c r="B2">
        <f>チーム登録!C7</f>
        <v>0</v>
      </c>
      <c r="C2" s="41">
        <f>チーム登録!Q5</f>
        <v>0</v>
      </c>
      <c r="D2">
        <f>チーム登録!S11</f>
        <v>0</v>
      </c>
      <c r="E2">
        <f>D2</f>
        <v>0</v>
      </c>
    </row>
  </sheetData>
  <phoneticPr fontId="2"/>
  <pageMargins left="0.75" right="0.75" top="1" bottom="1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G123"/>
  <sheetViews>
    <sheetView workbookViewId="0">
      <selection activeCell="Q26" sqref="Q26:R26"/>
    </sheetView>
  </sheetViews>
  <sheetFormatPr defaultColWidth="8.88671875" defaultRowHeight="12" x14ac:dyDescent="0.15"/>
  <cols>
    <col min="1" max="1" width="7.33203125" customWidth="1"/>
    <col min="2" max="2" width="4.88671875" customWidth="1"/>
    <col min="3" max="3" width="14" customWidth="1"/>
    <col min="4" max="4" width="5" customWidth="1"/>
    <col min="5" max="5" width="7.6640625" customWidth="1"/>
    <col min="6" max="6" width="11.88671875" style="77" bestFit="1" customWidth="1"/>
  </cols>
  <sheetData>
    <row r="1" spans="1:7" s="54" customFormat="1" x14ac:dyDescent="0.15">
      <c r="A1" s="54" t="s">
        <v>77</v>
      </c>
      <c r="B1" s="54" t="s">
        <v>78</v>
      </c>
      <c r="C1" s="54" t="s">
        <v>81</v>
      </c>
      <c r="D1" s="54" t="s">
        <v>21</v>
      </c>
      <c r="E1" s="54" t="s">
        <v>79</v>
      </c>
      <c r="F1" s="54" t="s">
        <v>80</v>
      </c>
      <c r="G1" s="54" t="s">
        <v>82</v>
      </c>
    </row>
    <row r="2" spans="1:7" x14ac:dyDescent="0.15">
      <c r="A2" s="59" t="str">
        <f>個人申込書!T6</f>
        <v/>
      </c>
      <c r="B2">
        <v>5</v>
      </c>
      <c r="C2" s="59" t="str">
        <f>個人申込書!U6</f>
        <v>　</v>
      </c>
      <c r="D2" s="59">
        <f>個人申込書!G6</f>
        <v>0</v>
      </c>
      <c r="E2" s="59" t="str">
        <f>個人申込書!W6</f>
        <v/>
      </c>
      <c r="F2" s="79" t="str">
        <f>IF(OR(C2="",個人申込書!D6=""),"",個人申込書!D6)</f>
        <v/>
      </c>
      <c r="G2" s="61" t="str">
        <f>団体!$B$3</f>
        <v/>
      </c>
    </row>
    <row r="3" spans="1:7" x14ac:dyDescent="0.15">
      <c r="A3" s="59" t="str">
        <f>個人申込書!T7</f>
        <v/>
      </c>
      <c r="B3" s="59">
        <v>5</v>
      </c>
      <c r="C3" s="59" t="str">
        <f>個人申込書!U7</f>
        <v>　</v>
      </c>
      <c r="D3" s="59">
        <f>個人申込書!G7</f>
        <v>0</v>
      </c>
      <c r="E3" s="59" t="str">
        <f>個人申込書!W7</f>
        <v/>
      </c>
      <c r="F3" s="79" t="str">
        <f>IF(OR(C3="",個人申込書!D7=""),"",個人申込書!D7)</f>
        <v/>
      </c>
      <c r="G3" s="61" t="str">
        <f>G2</f>
        <v/>
      </c>
    </row>
    <row r="4" spans="1:7" x14ac:dyDescent="0.15">
      <c r="A4" s="59" t="str">
        <f>個人申込書!T8</f>
        <v/>
      </c>
      <c r="B4" s="59">
        <v>5</v>
      </c>
      <c r="C4" s="59" t="str">
        <f>個人申込書!U8</f>
        <v>　</v>
      </c>
      <c r="D4" s="59">
        <f>個人申込書!G8</f>
        <v>0</v>
      </c>
      <c r="E4" s="59" t="str">
        <f>個人申込書!W8</f>
        <v/>
      </c>
      <c r="F4" s="79" t="str">
        <f>IF(OR(C4="",個人申込書!D8=""),"",個人申込書!D8)</f>
        <v/>
      </c>
      <c r="G4" s="61" t="str">
        <f t="shared" ref="G4:G67" si="0">G3</f>
        <v/>
      </c>
    </row>
    <row r="5" spans="1:7" x14ac:dyDescent="0.15">
      <c r="A5" s="59" t="str">
        <f>個人申込書!T9</f>
        <v/>
      </c>
      <c r="B5" s="59">
        <v>5</v>
      </c>
      <c r="C5" s="59" t="str">
        <f>個人申込書!U9</f>
        <v>　</v>
      </c>
      <c r="D5" s="59">
        <f>個人申込書!G9</f>
        <v>0</v>
      </c>
      <c r="E5" s="59" t="str">
        <f>個人申込書!W9</f>
        <v/>
      </c>
      <c r="F5" s="79" t="str">
        <f>IF(OR(C5="",個人申込書!D9=""),"",個人申込書!D9)</f>
        <v/>
      </c>
      <c r="G5" s="61" t="str">
        <f t="shared" si="0"/>
        <v/>
      </c>
    </row>
    <row r="6" spans="1:7" x14ac:dyDescent="0.15">
      <c r="A6" s="59" t="str">
        <f>個人申込書!T10</f>
        <v/>
      </c>
      <c r="B6" s="59">
        <v>5</v>
      </c>
      <c r="C6" s="59" t="str">
        <f>個人申込書!U10</f>
        <v>　</v>
      </c>
      <c r="D6" s="59">
        <f>個人申込書!G10</f>
        <v>0</v>
      </c>
      <c r="E6" s="59" t="str">
        <f>個人申込書!W10</f>
        <v/>
      </c>
      <c r="F6" s="79" t="str">
        <f>IF(OR(C6="",個人申込書!D10=""),"",個人申込書!D10)</f>
        <v/>
      </c>
      <c r="G6" s="61" t="str">
        <f t="shared" si="0"/>
        <v/>
      </c>
    </row>
    <row r="7" spans="1:7" x14ac:dyDescent="0.15">
      <c r="A7" s="59" t="str">
        <f>個人申込書!T11</f>
        <v/>
      </c>
      <c r="B7" s="59">
        <v>5</v>
      </c>
      <c r="C7" s="59" t="str">
        <f>個人申込書!U11</f>
        <v>　</v>
      </c>
      <c r="D7" s="59">
        <f>個人申込書!G11</f>
        <v>0</v>
      </c>
      <c r="E7" s="59" t="str">
        <f>個人申込書!W11</f>
        <v/>
      </c>
      <c r="F7" s="79" t="str">
        <f>IF(OR(C7="",個人申込書!D11=""),"",個人申込書!D11)</f>
        <v/>
      </c>
      <c r="G7" s="61" t="str">
        <f t="shared" si="0"/>
        <v/>
      </c>
    </row>
    <row r="8" spans="1:7" x14ac:dyDescent="0.15">
      <c r="A8" s="59" t="str">
        <f>個人申込書!T12</f>
        <v/>
      </c>
      <c r="B8" s="59">
        <v>5</v>
      </c>
      <c r="C8" s="59" t="str">
        <f>個人申込書!U12</f>
        <v>　</v>
      </c>
      <c r="D8" s="59">
        <f>個人申込書!G12</f>
        <v>0</v>
      </c>
      <c r="E8" s="59" t="str">
        <f>個人申込書!W12</f>
        <v/>
      </c>
      <c r="F8" s="79" t="str">
        <f>IF(OR(C8="",個人申込書!D12=""),"",個人申込書!D12)</f>
        <v/>
      </c>
      <c r="G8" s="61" t="str">
        <f t="shared" si="0"/>
        <v/>
      </c>
    </row>
    <row r="9" spans="1:7" x14ac:dyDescent="0.15">
      <c r="A9" s="59" t="str">
        <f>個人申込書!T13</f>
        <v/>
      </c>
      <c r="B9" s="59">
        <v>5</v>
      </c>
      <c r="C9" s="59" t="str">
        <f>個人申込書!U13</f>
        <v>　</v>
      </c>
      <c r="D9" s="59">
        <f>個人申込書!G13</f>
        <v>0</v>
      </c>
      <c r="E9" s="59" t="str">
        <f>個人申込書!W13</f>
        <v/>
      </c>
      <c r="F9" s="79" t="str">
        <f>IF(OR(C9="",個人申込書!D13=""),"",個人申込書!D13)</f>
        <v/>
      </c>
      <c r="G9" s="61" t="str">
        <f t="shared" si="0"/>
        <v/>
      </c>
    </row>
    <row r="10" spans="1:7" x14ac:dyDescent="0.15">
      <c r="A10" s="59" t="str">
        <f>個人申込書!T14</f>
        <v/>
      </c>
      <c r="B10" s="59">
        <v>5</v>
      </c>
      <c r="C10" s="59" t="str">
        <f>個人申込書!U14</f>
        <v>　</v>
      </c>
      <c r="D10" s="59">
        <f>個人申込書!G14</f>
        <v>0</v>
      </c>
      <c r="E10" s="59" t="str">
        <f>個人申込書!W14</f>
        <v/>
      </c>
      <c r="F10" s="79" t="str">
        <f>IF(OR(C10="",個人申込書!D14=""),"",個人申込書!D14)</f>
        <v/>
      </c>
      <c r="G10" s="61" t="str">
        <f t="shared" si="0"/>
        <v/>
      </c>
    </row>
    <row r="11" spans="1:7" x14ac:dyDescent="0.15">
      <c r="A11" s="59" t="str">
        <f>個人申込書!T15</f>
        <v/>
      </c>
      <c r="B11" s="59">
        <v>5</v>
      </c>
      <c r="C11" s="59" t="str">
        <f>個人申込書!U15</f>
        <v>　</v>
      </c>
      <c r="D11" s="59">
        <f>個人申込書!G15</f>
        <v>0</v>
      </c>
      <c r="E11" s="59" t="str">
        <f>個人申込書!W15</f>
        <v/>
      </c>
      <c r="F11" s="79" t="str">
        <f>IF(OR(C11="",個人申込書!D15=""),"",個人申込書!D15)</f>
        <v/>
      </c>
      <c r="G11" s="61" t="str">
        <f t="shared" si="0"/>
        <v/>
      </c>
    </row>
    <row r="12" spans="1:7" x14ac:dyDescent="0.15">
      <c r="A12" s="59" t="str">
        <f>個人申込書!T16</f>
        <v/>
      </c>
      <c r="B12" s="59">
        <v>5</v>
      </c>
      <c r="C12" s="59" t="str">
        <f>個人申込書!U16</f>
        <v>　</v>
      </c>
      <c r="D12" s="59">
        <f>個人申込書!G16</f>
        <v>0</v>
      </c>
      <c r="E12" s="59" t="str">
        <f>個人申込書!W16</f>
        <v/>
      </c>
      <c r="F12" s="79" t="str">
        <f>IF(OR(C12="",個人申込書!D16=""),"",個人申込書!D16)</f>
        <v/>
      </c>
      <c r="G12" s="61" t="str">
        <f t="shared" si="0"/>
        <v/>
      </c>
    </row>
    <row r="13" spans="1:7" x14ac:dyDescent="0.15">
      <c r="A13" s="59" t="str">
        <f>個人申込書!T17</f>
        <v/>
      </c>
      <c r="B13" s="59">
        <v>5</v>
      </c>
      <c r="C13" s="59" t="str">
        <f>個人申込書!U17</f>
        <v>　</v>
      </c>
      <c r="D13" s="59">
        <f>個人申込書!G17</f>
        <v>0</v>
      </c>
      <c r="E13" s="59" t="str">
        <f>個人申込書!W17</f>
        <v/>
      </c>
      <c r="F13" s="79" t="str">
        <f>IF(OR(C13="",個人申込書!D17=""),"",個人申込書!D17)</f>
        <v/>
      </c>
      <c r="G13" s="61" t="str">
        <f t="shared" si="0"/>
        <v/>
      </c>
    </row>
    <row r="14" spans="1:7" x14ac:dyDescent="0.15">
      <c r="A14" s="59" t="str">
        <f>個人申込書!T18</f>
        <v/>
      </c>
      <c r="B14" s="59">
        <v>5</v>
      </c>
      <c r="C14" s="59" t="str">
        <f>個人申込書!U18</f>
        <v>　</v>
      </c>
      <c r="D14" s="59">
        <f>個人申込書!G18</f>
        <v>0</v>
      </c>
      <c r="E14" s="59" t="str">
        <f>個人申込書!W18</f>
        <v/>
      </c>
      <c r="F14" s="79" t="str">
        <f>IF(OR(C14="",個人申込書!D18=""),"",個人申込書!D18)</f>
        <v/>
      </c>
      <c r="G14" s="61" t="str">
        <f t="shared" si="0"/>
        <v/>
      </c>
    </row>
    <row r="15" spans="1:7" x14ac:dyDescent="0.15">
      <c r="A15" s="59" t="str">
        <f>個人申込書!T19</f>
        <v/>
      </c>
      <c r="B15" s="59">
        <v>5</v>
      </c>
      <c r="C15" s="59" t="str">
        <f>個人申込書!U19</f>
        <v>　</v>
      </c>
      <c r="D15" s="59">
        <f>個人申込書!G19</f>
        <v>0</v>
      </c>
      <c r="E15" s="59" t="str">
        <f>個人申込書!W19</f>
        <v/>
      </c>
      <c r="F15" s="79" t="str">
        <f>IF(OR(C15="",個人申込書!D19=""),"",個人申込書!D19)</f>
        <v/>
      </c>
      <c r="G15" s="61" t="str">
        <f t="shared" si="0"/>
        <v/>
      </c>
    </row>
    <row r="16" spans="1:7" x14ac:dyDescent="0.15">
      <c r="A16" s="59" t="str">
        <f>個人申込書!T20</f>
        <v/>
      </c>
      <c r="B16" s="59">
        <v>5</v>
      </c>
      <c r="C16" s="59" t="str">
        <f>個人申込書!U20</f>
        <v>　</v>
      </c>
      <c r="D16" s="59">
        <f>個人申込書!G20</f>
        <v>0</v>
      </c>
      <c r="E16" s="59" t="str">
        <f>個人申込書!W20</f>
        <v/>
      </c>
      <c r="F16" s="79" t="str">
        <f>IF(OR(C16="",個人申込書!D20=""),"",個人申込書!D20)</f>
        <v/>
      </c>
      <c r="G16" s="61" t="str">
        <f t="shared" si="0"/>
        <v/>
      </c>
    </row>
    <row r="17" spans="1:7" x14ac:dyDescent="0.15">
      <c r="A17" s="59" t="str">
        <f>個人申込書!T21</f>
        <v/>
      </c>
      <c r="B17" s="59">
        <v>5</v>
      </c>
      <c r="C17" s="59" t="str">
        <f>個人申込書!U21</f>
        <v>　</v>
      </c>
      <c r="D17" s="59">
        <f>個人申込書!G21</f>
        <v>0</v>
      </c>
      <c r="E17" s="59" t="str">
        <f>個人申込書!W21</f>
        <v/>
      </c>
      <c r="F17" s="79" t="str">
        <f>IF(OR(C17="",個人申込書!D21=""),"",個人申込書!D21)</f>
        <v/>
      </c>
      <c r="G17" s="61" t="str">
        <f t="shared" si="0"/>
        <v/>
      </c>
    </row>
    <row r="18" spans="1:7" x14ac:dyDescent="0.15">
      <c r="A18" s="59" t="str">
        <f>個人申込書!T22</f>
        <v/>
      </c>
      <c r="B18" s="59">
        <v>5</v>
      </c>
      <c r="C18" s="59" t="str">
        <f>個人申込書!U22</f>
        <v>　</v>
      </c>
      <c r="D18" s="59">
        <f>個人申込書!G22</f>
        <v>0</v>
      </c>
      <c r="E18" s="59" t="str">
        <f>個人申込書!W22</f>
        <v/>
      </c>
      <c r="F18" s="79" t="str">
        <f>IF(OR(C18="",個人申込書!D22=""),"",個人申込書!D22)</f>
        <v/>
      </c>
      <c r="G18" s="61" t="str">
        <f t="shared" si="0"/>
        <v/>
      </c>
    </row>
    <row r="19" spans="1:7" x14ac:dyDescent="0.15">
      <c r="A19" s="59" t="str">
        <f>個人申込書!T23</f>
        <v/>
      </c>
      <c r="B19" s="59">
        <v>5</v>
      </c>
      <c r="C19" s="59" t="str">
        <f>個人申込書!U23</f>
        <v>　</v>
      </c>
      <c r="D19" s="59">
        <f>個人申込書!G23</f>
        <v>0</v>
      </c>
      <c r="E19" s="59" t="str">
        <f>個人申込書!W23</f>
        <v/>
      </c>
      <c r="F19" s="79" t="str">
        <f>IF(OR(C19="",個人申込書!D23=""),"",個人申込書!D23)</f>
        <v/>
      </c>
      <c r="G19" s="61" t="str">
        <f t="shared" si="0"/>
        <v/>
      </c>
    </row>
    <row r="20" spans="1:7" x14ac:dyDescent="0.15">
      <c r="A20" s="59" t="str">
        <f>個人申込書!T24</f>
        <v/>
      </c>
      <c r="B20" s="59">
        <v>5</v>
      </c>
      <c r="C20" s="59" t="str">
        <f>個人申込書!U24</f>
        <v>　</v>
      </c>
      <c r="D20" s="59">
        <f>個人申込書!G24</f>
        <v>0</v>
      </c>
      <c r="E20" s="59" t="str">
        <f>個人申込書!W24</f>
        <v/>
      </c>
      <c r="F20" s="79" t="str">
        <f>IF(OR(C20="",個人申込書!D24=""),"",個人申込書!D24)</f>
        <v/>
      </c>
      <c r="G20" s="61" t="str">
        <f t="shared" si="0"/>
        <v/>
      </c>
    </row>
    <row r="21" spans="1:7" x14ac:dyDescent="0.15">
      <c r="A21" s="59" t="str">
        <f>個人申込書!T25</f>
        <v/>
      </c>
      <c r="B21" s="59">
        <v>5</v>
      </c>
      <c r="C21" s="59" t="str">
        <f>個人申込書!U25</f>
        <v>　</v>
      </c>
      <c r="D21" s="59">
        <f>個人申込書!G25</f>
        <v>0</v>
      </c>
      <c r="E21" s="59" t="str">
        <f>個人申込書!W25</f>
        <v/>
      </c>
      <c r="F21" s="79" t="str">
        <f>IF(OR(C21="",個人申込書!D25=""),"",個人申込書!D25)</f>
        <v/>
      </c>
      <c r="G21" s="61" t="str">
        <f t="shared" si="0"/>
        <v/>
      </c>
    </row>
    <row r="22" spans="1:7" x14ac:dyDescent="0.15">
      <c r="A22" s="59" t="str">
        <f>個人申込書!T26</f>
        <v/>
      </c>
      <c r="B22" s="59">
        <v>5</v>
      </c>
      <c r="C22" s="59" t="str">
        <f>個人申込書!U26</f>
        <v>　</v>
      </c>
      <c r="D22" s="59">
        <f>個人申込書!G26</f>
        <v>0</v>
      </c>
      <c r="E22" s="59" t="str">
        <f>個人申込書!W26</f>
        <v/>
      </c>
      <c r="F22" s="79" t="str">
        <f>IF(OR(C22="",個人申込書!D26=""),"",個人申込書!D26)</f>
        <v/>
      </c>
      <c r="G22" s="61" t="str">
        <f t="shared" si="0"/>
        <v/>
      </c>
    </row>
    <row r="23" spans="1:7" x14ac:dyDescent="0.15">
      <c r="A23" s="59" t="str">
        <f>個人申込書!T27</f>
        <v/>
      </c>
      <c r="B23" s="59">
        <v>5</v>
      </c>
      <c r="C23" s="59" t="str">
        <f>個人申込書!U27</f>
        <v>　</v>
      </c>
      <c r="D23" s="59">
        <f>個人申込書!G27</f>
        <v>0</v>
      </c>
      <c r="E23" s="59" t="str">
        <f>個人申込書!W27</f>
        <v/>
      </c>
      <c r="F23" s="79" t="str">
        <f>IF(OR(C23="",個人申込書!D27=""),"",個人申込書!D27)</f>
        <v/>
      </c>
      <c r="G23" s="61" t="str">
        <f t="shared" si="0"/>
        <v/>
      </c>
    </row>
    <row r="24" spans="1:7" x14ac:dyDescent="0.15">
      <c r="A24" s="59" t="str">
        <f>個人申込書!T28</f>
        <v/>
      </c>
      <c r="B24" s="59">
        <v>5</v>
      </c>
      <c r="C24" s="59" t="str">
        <f>個人申込書!U28</f>
        <v>　</v>
      </c>
      <c r="D24" s="59">
        <f>個人申込書!G28</f>
        <v>0</v>
      </c>
      <c r="E24" s="59" t="str">
        <f>個人申込書!W28</f>
        <v/>
      </c>
      <c r="F24" s="79" t="str">
        <f>IF(OR(C24="",個人申込書!D28=""),"",個人申込書!D28)</f>
        <v/>
      </c>
      <c r="G24" s="61" t="str">
        <f t="shared" si="0"/>
        <v/>
      </c>
    </row>
    <row r="25" spans="1:7" x14ac:dyDescent="0.15">
      <c r="A25" s="59" t="str">
        <f>個人申込書!T29</f>
        <v/>
      </c>
      <c r="B25" s="59">
        <v>5</v>
      </c>
      <c r="C25" s="59" t="str">
        <f>個人申込書!U29</f>
        <v>　</v>
      </c>
      <c r="D25" s="59">
        <f>個人申込書!G29</f>
        <v>0</v>
      </c>
      <c r="E25" s="59" t="str">
        <f>個人申込書!W29</f>
        <v/>
      </c>
      <c r="F25" s="79" t="str">
        <f>IF(OR(C25="",個人申込書!D29=""),"",個人申込書!D29)</f>
        <v/>
      </c>
      <c r="G25" s="61" t="str">
        <f t="shared" si="0"/>
        <v/>
      </c>
    </row>
    <row r="26" spans="1:7" x14ac:dyDescent="0.15">
      <c r="A26" s="59" t="str">
        <f>個人申込書!T30</f>
        <v/>
      </c>
      <c r="B26" s="59">
        <v>5</v>
      </c>
      <c r="C26" s="59" t="str">
        <f>個人申込書!U30</f>
        <v>　</v>
      </c>
      <c r="D26" s="59">
        <f>個人申込書!G30</f>
        <v>0</v>
      </c>
      <c r="E26" s="59" t="str">
        <f>個人申込書!W30</f>
        <v/>
      </c>
      <c r="F26" s="79" t="str">
        <f>IF(OR(C26="",個人申込書!D30=""),"",個人申込書!D30)</f>
        <v/>
      </c>
      <c r="G26" s="61" t="str">
        <f t="shared" si="0"/>
        <v/>
      </c>
    </row>
    <row r="27" spans="1:7" x14ac:dyDescent="0.15">
      <c r="A27" s="59" t="str">
        <f>個人申込書!T31</f>
        <v/>
      </c>
      <c r="B27" s="59">
        <v>5</v>
      </c>
      <c r="C27" s="59" t="str">
        <f>個人申込書!U31</f>
        <v>　</v>
      </c>
      <c r="D27" s="59">
        <f>個人申込書!G31</f>
        <v>0</v>
      </c>
      <c r="E27" s="59" t="str">
        <f>個人申込書!W31</f>
        <v/>
      </c>
      <c r="F27" s="79" t="str">
        <f>IF(OR(C27="",個人申込書!D31=""),"",個人申込書!D31)</f>
        <v/>
      </c>
      <c r="G27" s="61" t="str">
        <f t="shared" si="0"/>
        <v/>
      </c>
    </row>
    <row r="28" spans="1:7" x14ac:dyDescent="0.15">
      <c r="A28" s="59" t="str">
        <f>個人申込書!T32</f>
        <v/>
      </c>
      <c r="B28" s="59">
        <v>5</v>
      </c>
      <c r="C28" s="59" t="str">
        <f>個人申込書!U32</f>
        <v>　</v>
      </c>
      <c r="D28" s="59">
        <f>個人申込書!G32</f>
        <v>0</v>
      </c>
      <c r="E28" s="59" t="str">
        <f>個人申込書!W32</f>
        <v/>
      </c>
      <c r="F28" s="79" t="str">
        <f>IF(OR(C28="",個人申込書!D32=""),"",個人申込書!D32)</f>
        <v/>
      </c>
      <c r="G28" s="61" t="str">
        <f t="shared" si="0"/>
        <v/>
      </c>
    </row>
    <row r="29" spans="1:7" x14ac:dyDescent="0.15">
      <c r="A29" s="59" t="str">
        <f>個人申込書!T33</f>
        <v/>
      </c>
      <c r="B29" s="59">
        <v>5</v>
      </c>
      <c r="C29" s="59" t="str">
        <f>個人申込書!U33</f>
        <v>　</v>
      </c>
      <c r="D29" s="59">
        <f>個人申込書!G33</f>
        <v>0</v>
      </c>
      <c r="E29" s="59" t="str">
        <f>個人申込書!W33</f>
        <v/>
      </c>
      <c r="F29" s="79" t="str">
        <f>IF(OR(C29="",個人申込書!D33=""),"",個人申込書!D33)</f>
        <v/>
      </c>
      <c r="G29" s="61" t="str">
        <f t="shared" si="0"/>
        <v/>
      </c>
    </row>
    <row r="30" spans="1:7" x14ac:dyDescent="0.15">
      <c r="A30" s="59" t="str">
        <f>個人申込書!T34</f>
        <v/>
      </c>
      <c r="B30" s="59">
        <v>5</v>
      </c>
      <c r="C30" s="59" t="str">
        <f>個人申込書!U34</f>
        <v>　</v>
      </c>
      <c r="D30" s="59">
        <f>個人申込書!G34</f>
        <v>0</v>
      </c>
      <c r="E30" s="59" t="str">
        <f>個人申込書!W34</f>
        <v/>
      </c>
      <c r="F30" s="79" t="str">
        <f>IF(OR(C30="",個人申込書!D34=""),"",個人申込書!D34)</f>
        <v/>
      </c>
      <c r="G30" s="61" t="str">
        <f t="shared" si="0"/>
        <v/>
      </c>
    </row>
    <row r="31" spans="1:7" x14ac:dyDescent="0.15">
      <c r="A31" s="59" t="str">
        <f>個人申込書!T35</f>
        <v/>
      </c>
      <c r="B31" s="59">
        <v>5</v>
      </c>
      <c r="C31" s="59" t="str">
        <f>個人申込書!U35</f>
        <v>　</v>
      </c>
      <c r="D31" s="59">
        <f>個人申込書!G35</f>
        <v>0</v>
      </c>
      <c r="E31" s="59" t="str">
        <f>個人申込書!W35</f>
        <v/>
      </c>
      <c r="F31" s="79" t="str">
        <f>IF(OR(C31="",個人申込書!D35=""),"",個人申込書!D35)</f>
        <v/>
      </c>
      <c r="G31" s="61" t="str">
        <f t="shared" si="0"/>
        <v/>
      </c>
    </row>
    <row r="32" spans="1:7" x14ac:dyDescent="0.15">
      <c r="A32" s="59" t="str">
        <f>個人申込書!T36</f>
        <v/>
      </c>
      <c r="B32" s="59">
        <v>5</v>
      </c>
      <c r="C32" s="59" t="str">
        <f>個人申込書!U36</f>
        <v>　</v>
      </c>
      <c r="D32" s="59">
        <f>個人申込書!G36</f>
        <v>0</v>
      </c>
      <c r="E32" s="59" t="str">
        <f>個人申込書!W36</f>
        <v/>
      </c>
      <c r="F32" s="79" t="str">
        <f>IF(OR(C32="",個人申込書!D36=""),"",個人申込書!D36)</f>
        <v/>
      </c>
      <c r="G32" s="61" t="str">
        <f t="shared" si="0"/>
        <v/>
      </c>
    </row>
    <row r="33" spans="1:7" x14ac:dyDescent="0.15">
      <c r="A33" s="59" t="str">
        <f>個人申込書!T37</f>
        <v/>
      </c>
      <c r="B33" s="59">
        <v>5</v>
      </c>
      <c r="C33" s="59" t="str">
        <f>個人申込書!U37</f>
        <v>　</v>
      </c>
      <c r="D33" s="59">
        <f>個人申込書!G37</f>
        <v>0</v>
      </c>
      <c r="E33" s="59" t="str">
        <f>個人申込書!W37</f>
        <v/>
      </c>
      <c r="F33" s="79" t="str">
        <f>IF(OR(C33="",個人申込書!D37=""),"",個人申込書!D37)</f>
        <v/>
      </c>
      <c r="G33" s="61" t="str">
        <f t="shared" si="0"/>
        <v/>
      </c>
    </row>
    <row r="34" spans="1:7" x14ac:dyDescent="0.15">
      <c r="A34" s="59" t="str">
        <f>個人申込書!T38</f>
        <v/>
      </c>
      <c r="B34" s="59">
        <v>5</v>
      </c>
      <c r="C34" s="59" t="str">
        <f>個人申込書!U38</f>
        <v>　</v>
      </c>
      <c r="D34" s="59">
        <f>個人申込書!G38</f>
        <v>0</v>
      </c>
      <c r="E34" s="59" t="str">
        <f>個人申込書!W38</f>
        <v/>
      </c>
      <c r="F34" s="79" t="str">
        <f>IF(OR(C34="",個人申込書!D38=""),"",個人申込書!D38)</f>
        <v/>
      </c>
      <c r="G34" s="61" t="str">
        <f t="shared" si="0"/>
        <v/>
      </c>
    </row>
    <row r="35" spans="1:7" x14ac:dyDescent="0.15">
      <c r="A35" s="59" t="str">
        <f>個人申込書!T39</f>
        <v/>
      </c>
      <c r="B35" s="59">
        <v>5</v>
      </c>
      <c r="C35" s="59" t="str">
        <f>個人申込書!U39</f>
        <v>　</v>
      </c>
      <c r="D35" s="59">
        <f>個人申込書!G39</f>
        <v>0</v>
      </c>
      <c r="E35" s="59" t="str">
        <f>個人申込書!W39</f>
        <v/>
      </c>
      <c r="F35" s="79" t="str">
        <f>IF(OR(C35="",個人申込書!D39=""),"",個人申込書!D39)</f>
        <v/>
      </c>
      <c r="G35" s="61" t="str">
        <f t="shared" si="0"/>
        <v/>
      </c>
    </row>
    <row r="36" spans="1:7" x14ac:dyDescent="0.15">
      <c r="A36" s="59" t="str">
        <f>個人申込書!T40</f>
        <v/>
      </c>
      <c r="B36" s="59">
        <v>5</v>
      </c>
      <c r="C36" s="59" t="str">
        <f>個人申込書!U40</f>
        <v>　</v>
      </c>
      <c r="D36" s="59">
        <f>個人申込書!G40</f>
        <v>0</v>
      </c>
      <c r="E36" s="59" t="str">
        <f>個人申込書!W40</f>
        <v/>
      </c>
      <c r="F36" s="79" t="str">
        <f>IF(OR(C36="",個人申込書!D40=""),"",個人申込書!D40)</f>
        <v/>
      </c>
      <c r="G36" s="61" t="str">
        <f t="shared" si="0"/>
        <v/>
      </c>
    </row>
    <row r="37" spans="1:7" x14ac:dyDescent="0.15">
      <c r="A37" s="59" t="str">
        <f>個人申込書!T41</f>
        <v/>
      </c>
      <c r="B37" s="59">
        <v>5</v>
      </c>
      <c r="C37" s="59" t="str">
        <f>個人申込書!U41</f>
        <v>　</v>
      </c>
      <c r="D37" s="59">
        <f>個人申込書!G41</f>
        <v>0</v>
      </c>
      <c r="E37" s="59" t="str">
        <f>個人申込書!W41</f>
        <v/>
      </c>
      <c r="F37" s="79" t="str">
        <f>IF(OR(C37="",個人申込書!D41=""),"",個人申込書!D41)</f>
        <v/>
      </c>
      <c r="G37" s="61" t="str">
        <f t="shared" si="0"/>
        <v/>
      </c>
    </row>
    <row r="38" spans="1:7" x14ac:dyDescent="0.15">
      <c r="A38" s="59" t="str">
        <f>個人申込書!T42</f>
        <v/>
      </c>
      <c r="B38" s="59">
        <v>5</v>
      </c>
      <c r="C38" s="59" t="str">
        <f>個人申込書!U42</f>
        <v>　</v>
      </c>
      <c r="D38" s="59">
        <f>個人申込書!G42</f>
        <v>0</v>
      </c>
      <c r="E38" s="59" t="str">
        <f>個人申込書!W42</f>
        <v/>
      </c>
      <c r="F38" s="79" t="str">
        <f>IF(OR(C38="",個人申込書!D42=""),"",個人申込書!D42)</f>
        <v/>
      </c>
      <c r="G38" s="61" t="str">
        <f t="shared" si="0"/>
        <v/>
      </c>
    </row>
    <row r="39" spans="1:7" x14ac:dyDescent="0.15">
      <c r="A39" s="59" t="str">
        <f>個人申込書!T43</f>
        <v/>
      </c>
      <c r="B39" s="59">
        <v>5</v>
      </c>
      <c r="C39" s="59" t="str">
        <f>個人申込書!U43</f>
        <v>　</v>
      </c>
      <c r="D39" s="59">
        <f>個人申込書!G43</f>
        <v>0</v>
      </c>
      <c r="E39" s="59" t="str">
        <f>個人申込書!W43</f>
        <v/>
      </c>
      <c r="F39" s="79" t="str">
        <f>IF(OR(C39="",個人申込書!D43=""),"",個人申込書!D43)</f>
        <v/>
      </c>
      <c r="G39" s="61" t="str">
        <f t="shared" si="0"/>
        <v/>
      </c>
    </row>
    <row r="40" spans="1:7" x14ac:dyDescent="0.15">
      <c r="A40" s="59" t="str">
        <f>個人申込書!T44</f>
        <v/>
      </c>
      <c r="B40" s="59">
        <v>5</v>
      </c>
      <c r="C40" s="59" t="str">
        <f>個人申込書!U44</f>
        <v>　</v>
      </c>
      <c r="D40" s="59">
        <f>個人申込書!G44</f>
        <v>0</v>
      </c>
      <c r="E40" s="59" t="str">
        <f>個人申込書!W44</f>
        <v/>
      </c>
      <c r="F40" s="79" t="str">
        <f>IF(OR(C40="",個人申込書!D44=""),"",個人申込書!D44)</f>
        <v/>
      </c>
      <c r="G40" s="61" t="str">
        <f t="shared" si="0"/>
        <v/>
      </c>
    </row>
    <row r="41" spans="1:7" x14ac:dyDescent="0.15">
      <c r="A41" s="59" t="str">
        <f>個人申込書!T45</f>
        <v/>
      </c>
      <c r="B41" s="59">
        <v>5</v>
      </c>
      <c r="C41" s="59" t="str">
        <f>個人申込書!U45</f>
        <v>　</v>
      </c>
      <c r="D41" s="59">
        <f>個人申込書!G45</f>
        <v>0</v>
      </c>
      <c r="E41" s="59" t="str">
        <f>個人申込書!W45</f>
        <v/>
      </c>
      <c r="F41" s="79" t="str">
        <f>IF(OR(C41="",個人申込書!D45=""),"",個人申込書!D45)</f>
        <v/>
      </c>
      <c r="G41" s="61" t="str">
        <f t="shared" si="0"/>
        <v/>
      </c>
    </row>
    <row r="42" spans="1:7" x14ac:dyDescent="0.15">
      <c r="A42" s="59" t="str">
        <f>個人申込書!T46</f>
        <v/>
      </c>
      <c r="B42" s="59">
        <v>5</v>
      </c>
      <c r="C42" s="59" t="str">
        <f>個人申込書!U46</f>
        <v>　</v>
      </c>
      <c r="D42" s="59">
        <f>個人申込書!G46</f>
        <v>0</v>
      </c>
      <c r="E42" s="59" t="str">
        <f>個人申込書!W46</f>
        <v/>
      </c>
      <c r="F42" s="79" t="str">
        <f>IF(OR(C42="",個人申込書!D46=""),"",個人申込書!D46)</f>
        <v/>
      </c>
      <c r="G42" s="61" t="str">
        <f t="shared" si="0"/>
        <v/>
      </c>
    </row>
    <row r="43" spans="1:7" x14ac:dyDescent="0.15">
      <c r="A43" s="59" t="str">
        <f>個人申込書!T47</f>
        <v/>
      </c>
      <c r="B43" s="59">
        <v>5</v>
      </c>
      <c r="C43" s="59" t="str">
        <f>個人申込書!U47</f>
        <v>　</v>
      </c>
      <c r="D43" s="59">
        <f>個人申込書!G47</f>
        <v>0</v>
      </c>
      <c r="E43" s="59" t="str">
        <f>個人申込書!W47</f>
        <v/>
      </c>
      <c r="F43" s="79" t="str">
        <f>IF(OR(C43="",個人申込書!D47=""),"",個人申込書!D47)</f>
        <v/>
      </c>
      <c r="G43" s="61" t="str">
        <f t="shared" si="0"/>
        <v/>
      </c>
    </row>
    <row r="44" spans="1:7" x14ac:dyDescent="0.15">
      <c r="A44" s="59" t="str">
        <f>個人申込書!T48</f>
        <v/>
      </c>
      <c r="B44" s="59">
        <v>5</v>
      </c>
      <c r="C44" s="59" t="str">
        <f>個人申込書!U48</f>
        <v>　</v>
      </c>
      <c r="D44" s="59">
        <f>個人申込書!G48</f>
        <v>0</v>
      </c>
      <c r="E44" s="59" t="str">
        <f>個人申込書!W48</f>
        <v/>
      </c>
      <c r="F44" s="79" t="str">
        <f>IF(OR(C44="",個人申込書!D48=""),"",個人申込書!D48)</f>
        <v/>
      </c>
      <c r="G44" s="61" t="str">
        <f t="shared" si="0"/>
        <v/>
      </c>
    </row>
    <row r="45" spans="1:7" x14ac:dyDescent="0.15">
      <c r="A45" s="59" t="str">
        <f>個人申込書!T49</f>
        <v/>
      </c>
      <c r="B45" s="59">
        <v>5</v>
      </c>
      <c r="C45" s="59" t="str">
        <f>個人申込書!U49</f>
        <v>　</v>
      </c>
      <c r="D45" s="59">
        <f>個人申込書!G49</f>
        <v>0</v>
      </c>
      <c r="E45" s="59" t="str">
        <f>個人申込書!W49</f>
        <v/>
      </c>
      <c r="F45" s="79" t="str">
        <f>IF(OR(C45="",個人申込書!D49=""),"",個人申込書!D49)</f>
        <v/>
      </c>
      <c r="G45" s="61" t="str">
        <f t="shared" si="0"/>
        <v/>
      </c>
    </row>
    <row r="46" spans="1:7" x14ac:dyDescent="0.15">
      <c r="A46" s="59" t="str">
        <f>個人申込書!T50</f>
        <v/>
      </c>
      <c r="B46" s="59">
        <v>5</v>
      </c>
      <c r="C46" s="59" t="str">
        <f>個人申込書!U50</f>
        <v>　</v>
      </c>
      <c r="D46" s="59">
        <f>個人申込書!G50</f>
        <v>0</v>
      </c>
      <c r="E46" s="59" t="str">
        <f>個人申込書!W50</f>
        <v/>
      </c>
      <c r="F46" s="79" t="str">
        <f>IF(OR(C46="",個人申込書!D50=""),"",個人申込書!D50)</f>
        <v/>
      </c>
      <c r="G46" s="61" t="str">
        <f t="shared" si="0"/>
        <v/>
      </c>
    </row>
    <row r="47" spans="1:7" x14ac:dyDescent="0.15">
      <c r="A47" s="59" t="str">
        <f>個人申込書!T51</f>
        <v/>
      </c>
      <c r="B47" s="59">
        <v>5</v>
      </c>
      <c r="C47" s="59" t="str">
        <f>個人申込書!U51</f>
        <v>　</v>
      </c>
      <c r="D47" s="59">
        <f>個人申込書!G51</f>
        <v>0</v>
      </c>
      <c r="E47" s="59" t="str">
        <f>個人申込書!W51</f>
        <v/>
      </c>
      <c r="F47" s="79" t="str">
        <f>IF(OR(C47="",個人申込書!D51=""),"",個人申込書!D51)</f>
        <v/>
      </c>
      <c r="G47" s="61" t="str">
        <f t="shared" si="0"/>
        <v/>
      </c>
    </row>
    <row r="48" spans="1:7" x14ac:dyDescent="0.15">
      <c r="A48" s="59" t="str">
        <f>個人申込書!T52</f>
        <v/>
      </c>
      <c r="B48" s="59">
        <v>5</v>
      </c>
      <c r="C48" s="59" t="str">
        <f>個人申込書!U52</f>
        <v>　</v>
      </c>
      <c r="D48" s="59">
        <f>個人申込書!G52</f>
        <v>0</v>
      </c>
      <c r="E48" s="59" t="str">
        <f>個人申込書!W52</f>
        <v/>
      </c>
      <c r="F48" s="79" t="str">
        <f>IF(OR(C48="",個人申込書!D52=""),"",個人申込書!D52)</f>
        <v/>
      </c>
      <c r="G48" s="61" t="str">
        <f t="shared" si="0"/>
        <v/>
      </c>
    </row>
    <row r="49" spans="1:7" x14ac:dyDescent="0.15">
      <c r="A49" s="59" t="str">
        <f>個人申込書!T53</f>
        <v/>
      </c>
      <c r="B49" s="59">
        <v>5</v>
      </c>
      <c r="C49" s="59" t="str">
        <f>個人申込書!U53</f>
        <v>　</v>
      </c>
      <c r="D49" s="59">
        <f>個人申込書!G53</f>
        <v>0</v>
      </c>
      <c r="E49" s="59" t="str">
        <f>個人申込書!W53</f>
        <v/>
      </c>
      <c r="F49" s="79" t="str">
        <f>IF(OR(C49="",個人申込書!D53=""),"",個人申込書!D53)</f>
        <v/>
      </c>
      <c r="G49" s="61" t="str">
        <f t="shared" si="0"/>
        <v/>
      </c>
    </row>
    <row r="50" spans="1:7" x14ac:dyDescent="0.15">
      <c r="A50" s="59" t="str">
        <f>個人申込書!T54</f>
        <v/>
      </c>
      <c r="B50" s="59">
        <v>5</v>
      </c>
      <c r="C50" s="59" t="str">
        <f>個人申込書!U54</f>
        <v>　</v>
      </c>
      <c r="D50" s="59">
        <f>個人申込書!G54</f>
        <v>0</v>
      </c>
      <c r="E50" s="59" t="str">
        <f>個人申込書!W54</f>
        <v/>
      </c>
      <c r="F50" s="79" t="str">
        <f>IF(OR(C50="",個人申込書!D54=""),"",個人申込書!D54)</f>
        <v/>
      </c>
      <c r="G50" s="61" t="str">
        <f t="shared" si="0"/>
        <v/>
      </c>
    </row>
    <row r="51" spans="1:7" x14ac:dyDescent="0.15">
      <c r="A51" s="59" t="str">
        <f>個人申込書!T55</f>
        <v/>
      </c>
      <c r="B51" s="59">
        <v>5</v>
      </c>
      <c r="C51" s="59" t="str">
        <f>個人申込書!U55</f>
        <v>　</v>
      </c>
      <c r="D51" s="59">
        <f>個人申込書!G55</f>
        <v>0</v>
      </c>
      <c r="E51" s="59" t="str">
        <f>個人申込書!W55</f>
        <v/>
      </c>
      <c r="F51" s="79" t="str">
        <f>IF(OR(C51="",個人申込書!D55=""),"",個人申込書!D55)</f>
        <v/>
      </c>
      <c r="G51" s="61" t="str">
        <f t="shared" si="0"/>
        <v/>
      </c>
    </row>
    <row r="52" spans="1:7" x14ac:dyDescent="0.15">
      <c r="A52" s="59" t="str">
        <f>個人申込書!T56</f>
        <v/>
      </c>
      <c r="B52" s="59">
        <v>5</v>
      </c>
      <c r="C52" s="59" t="str">
        <f>個人申込書!U56</f>
        <v>　</v>
      </c>
      <c r="D52" s="59">
        <f>個人申込書!G56</f>
        <v>0</v>
      </c>
      <c r="E52" s="59" t="str">
        <f>個人申込書!W56</f>
        <v/>
      </c>
      <c r="F52" s="79" t="str">
        <f>IF(OR(C52="",個人申込書!D56=""),"",個人申込書!D56)</f>
        <v/>
      </c>
      <c r="G52" s="61" t="str">
        <f t="shared" si="0"/>
        <v/>
      </c>
    </row>
    <row r="53" spans="1:7" x14ac:dyDescent="0.15">
      <c r="A53" s="59" t="str">
        <f>個人申込書!T57</f>
        <v/>
      </c>
      <c r="B53" s="59">
        <v>5</v>
      </c>
      <c r="C53" s="59" t="str">
        <f>個人申込書!U57</f>
        <v>　</v>
      </c>
      <c r="D53" s="59">
        <f>個人申込書!G57</f>
        <v>0</v>
      </c>
      <c r="E53" s="59" t="str">
        <f>個人申込書!W57</f>
        <v/>
      </c>
      <c r="F53" s="79" t="str">
        <f>IF(OR(C53="",個人申込書!D57=""),"",個人申込書!D57)</f>
        <v/>
      </c>
      <c r="G53" s="61" t="str">
        <f t="shared" si="0"/>
        <v/>
      </c>
    </row>
    <row r="54" spans="1:7" x14ac:dyDescent="0.15">
      <c r="A54" s="59" t="str">
        <f>個人申込書!T58</f>
        <v/>
      </c>
      <c r="B54" s="59">
        <v>5</v>
      </c>
      <c r="C54" s="59" t="str">
        <f>個人申込書!U58</f>
        <v>　</v>
      </c>
      <c r="D54" s="59">
        <f>個人申込書!G58</f>
        <v>0</v>
      </c>
      <c r="E54" s="59" t="str">
        <f>個人申込書!W58</f>
        <v/>
      </c>
      <c r="F54" s="79" t="str">
        <f>IF(OR(C54="",個人申込書!D58=""),"",個人申込書!D58)</f>
        <v/>
      </c>
      <c r="G54" s="61" t="str">
        <f t="shared" si="0"/>
        <v/>
      </c>
    </row>
    <row r="55" spans="1:7" x14ac:dyDescent="0.15">
      <c r="A55" s="59" t="str">
        <f>個人申込書!T59</f>
        <v/>
      </c>
      <c r="B55" s="59">
        <v>5</v>
      </c>
      <c r="C55" s="59" t="str">
        <f>個人申込書!U59</f>
        <v>　</v>
      </c>
      <c r="D55" s="59">
        <f>個人申込書!G59</f>
        <v>0</v>
      </c>
      <c r="E55" s="59" t="str">
        <f>個人申込書!W59</f>
        <v/>
      </c>
      <c r="F55" s="79" t="str">
        <f>IF(OR(C55="",個人申込書!D59=""),"",個人申込書!D59)</f>
        <v/>
      </c>
      <c r="G55" s="61" t="str">
        <f t="shared" si="0"/>
        <v/>
      </c>
    </row>
    <row r="56" spans="1:7" x14ac:dyDescent="0.15">
      <c r="A56" s="59" t="str">
        <f>個人申込書!T60</f>
        <v/>
      </c>
      <c r="B56" s="59">
        <v>5</v>
      </c>
      <c r="C56" s="59" t="str">
        <f>個人申込書!U60</f>
        <v>　</v>
      </c>
      <c r="D56" s="59">
        <f>個人申込書!G60</f>
        <v>0</v>
      </c>
      <c r="E56" s="59" t="str">
        <f>個人申込書!W60</f>
        <v/>
      </c>
      <c r="F56" s="79" t="str">
        <f>IF(OR(C56="",個人申込書!D60=""),"",個人申込書!D60)</f>
        <v/>
      </c>
      <c r="G56" s="61" t="str">
        <f t="shared" si="0"/>
        <v/>
      </c>
    </row>
    <row r="57" spans="1:7" x14ac:dyDescent="0.15">
      <c r="A57" s="59" t="str">
        <f>個人申込書!T61</f>
        <v/>
      </c>
      <c r="B57" s="59">
        <v>5</v>
      </c>
      <c r="C57" s="59" t="str">
        <f>個人申込書!U61</f>
        <v>　</v>
      </c>
      <c r="D57" s="59">
        <f>個人申込書!G61</f>
        <v>0</v>
      </c>
      <c r="E57" s="59" t="str">
        <f>個人申込書!W61</f>
        <v/>
      </c>
      <c r="F57" s="79" t="str">
        <f>IF(OR(C57="",個人申込書!D61=""),"",個人申込書!D61)</f>
        <v/>
      </c>
      <c r="G57" s="61" t="str">
        <f t="shared" si="0"/>
        <v/>
      </c>
    </row>
    <row r="58" spans="1:7" x14ac:dyDescent="0.15">
      <c r="A58" s="59" t="str">
        <f>個人申込書!T62</f>
        <v/>
      </c>
      <c r="B58" s="59">
        <v>5</v>
      </c>
      <c r="C58" s="59" t="str">
        <f>個人申込書!U62</f>
        <v>　</v>
      </c>
      <c r="D58" s="59">
        <f>個人申込書!G62</f>
        <v>0</v>
      </c>
      <c r="E58" s="59" t="str">
        <f>個人申込書!W62</f>
        <v/>
      </c>
      <c r="F58" s="79" t="str">
        <f>IF(OR(C58="",個人申込書!D62=""),"",個人申込書!D62)</f>
        <v/>
      </c>
      <c r="G58" s="61" t="str">
        <f t="shared" si="0"/>
        <v/>
      </c>
    </row>
    <row r="59" spans="1:7" x14ac:dyDescent="0.15">
      <c r="A59" s="59" t="str">
        <f>個人申込書!T63</f>
        <v/>
      </c>
      <c r="B59" s="59">
        <v>5</v>
      </c>
      <c r="C59" s="59" t="str">
        <f>個人申込書!U63</f>
        <v>　</v>
      </c>
      <c r="D59" s="59">
        <f>個人申込書!G63</f>
        <v>0</v>
      </c>
      <c r="E59" s="59" t="str">
        <f>個人申込書!W63</f>
        <v/>
      </c>
      <c r="F59" s="79" t="str">
        <f>IF(OR(C59="",個人申込書!D63=""),"",個人申込書!D63)</f>
        <v/>
      </c>
      <c r="G59" s="61" t="str">
        <f t="shared" si="0"/>
        <v/>
      </c>
    </row>
    <row r="60" spans="1:7" x14ac:dyDescent="0.15">
      <c r="A60" s="59" t="str">
        <f>個人申込書!T64</f>
        <v/>
      </c>
      <c r="B60" s="59">
        <v>5</v>
      </c>
      <c r="C60" s="59" t="str">
        <f>個人申込書!U64</f>
        <v>　</v>
      </c>
      <c r="D60" s="59">
        <f>個人申込書!G64</f>
        <v>0</v>
      </c>
      <c r="E60" s="59" t="str">
        <f>個人申込書!W64</f>
        <v/>
      </c>
      <c r="F60" s="79" t="str">
        <f>IF(OR(C60="",個人申込書!D64=""),"",個人申込書!D64)</f>
        <v/>
      </c>
      <c r="G60" s="61" t="str">
        <f t="shared" si="0"/>
        <v/>
      </c>
    </row>
    <row r="61" spans="1:7" x14ac:dyDescent="0.15">
      <c r="A61" s="55" t="str">
        <f>個人申込書!T65</f>
        <v/>
      </c>
      <c r="B61" s="55">
        <v>5</v>
      </c>
      <c r="C61" s="55" t="str">
        <f>個人申込書!U65</f>
        <v>　</v>
      </c>
      <c r="D61" s="55">
        <f>個人申込書!G65</f>
        <v>0</v>
      </c>
      <c r="E61" s="55" t="str">
        <f>個人申込書!W65</f>
        <v/>
      </c>
      <c r="F61" s="78" t="str">
        <f>IF(OR(C61="",個人申込書!D65=""),"",個人申込書!D65)</f>
        <v/>
      </c>
      <c r="G61" s="61" t="str">
        <f t="shared" si="0"/>
        <v/>
      </c>
    </row>
    <row r="62" spans="1:7" x14ac:dyDescent="0.15">
      <c r="A62" s="59"/>
      <c r="C62" s="59"/>
      <c r="D62" t="str">
        <f>IF(A62="","",個人申込書!G66)</f>
        <v/>
      </c>
      <c r="E62" t="str">
        <f>IF(A62="","",個人申込書!W66)</f>
        <v/>
      </c>
      <c r="F62" s="79"/>
      <c r="G62" s="61" t="str">
        <f t="shared" si="0"/>
        <v/>
      </c>
    </row>
    <row r="63" spans="1:7" x14ac:dyDescent="0.15">
      <c r="A63" s="55"/>
      <c r="B63" s="55"/>
      <c r="C63" s="55"/>
      <c r="D63" s="55" t="str">
        <f>IF(A63="","",個人申込書!G67)</f>
        <v/>
      </c>
      <c r="E63" s="55" t="str">
        <f>IF(A63="","",個人申込書!W67)</f>
        <v/>
      </c>
      <c r="F63" s="78"/>
      <c r="G63" s="61" t="str">
        <f t="shared" si="0"/>
        <v/>
      </c>
    </row>
    <row r="64" spans="1:7" x14ac:dyDescent="0.15">
      <c r="A64" s="59" t="str">
        <f>個人申込書!T68</f>
        <v/>
      </c>
      <c r="B64">
        <v>0</v>
      </c>
      <c r="C64" s="59" t="str">
        <f>個人申込書!U68</f>
        <v>　</v>
      </c>
      <c r="D64" s="60">
        <f>個人申込書!G68</f>
        <v>0</v>
      </c>
      <c r="E64" s="60" t="str">
        <f>個人申込書!W68</f>
        <v/>
      </c>
      <c r="F64" s="79" t="str">
        <f>IF(OR(C64="",個人申込書!D68=""),"",個人申込書!D68)</f>
        <v/>
      </c>
      <c r="G64" s="61" t="str">
        <f t="shared" si="0"/>
        <v/>
      </c>
    </row>
    <row r="65" spans="1:7" x14ac:dyDescent="0.15">
      <c r="A65" s="59" t="str">
        <f>個人申込書!T69</f>
        <v/>
      </c>
      <c r="B65">
        <v>0</v>
      </c>
      <c r="C65" s="59" t="str">
        <f>個人申込書!U69</f>
        <v>　</v>
      </c>
      <c r="D65" s="59">
        <f>個人申込書!G69</f>
        <v>0</v>
      </c>
      <c r="E65" s="59" t="str">
        <f>個人申込書!W69</f>
        <v/>
      </c>
      <c r="F65" s="79" t="str">
        <f>IF(OR(C65="",個人申込書!D69=""),"",個人申込書!D69)</f>
        <v/>
      </c>
      <c r="G65" s="61" t="str">
        <f t="shared" si="0"/>
        <v/>
      </c>
    </row>
    <row r="66" spans="1:7" x14ac:dyDescent="0.15">
      <c r="A66" s="59" t="str">
        <f>個人申込書!T70</f>
        <v/>
      </c>
      <c r="B66" s="59">
        <v>0</v>
      </c>
      <c r="C66" s="59" t="str">
        <f>個人申込書!U70</f>
        <v>　</v>
      </c>
      <c r="D66" s="59">
        <f>個人申込書!G70</f>
        <v>0</v>
      </c>
      <c r="E66" s="59" t="str">
        <f>個人申込書!W70</f>
        <v/>
      </c>
      <c r="F66" s="79" t="str">
        <f>IF(OR(C66="",個人申込書!D70=""),"",個人申込書!D70)</f>
        <v/>
      </c>
      <c r="G66" s="61" t="str">
        <f t="shared" si="0"/>
        <v/>
      </c>
    </row>
    <row r="67" spans="1:7" x14ac:dyDescent="0.15">
      <c r="A67" s="59" t="str">
        <f>個人申込書!T71</f>
        <v/>
      </c>
      <c r="B67" s="59">
        <v>0</v>
      </c>
      <c r="C67" s="59" t="str">
        <f>個人申込書!U71</f>
        <v>　</v>
      </c>
      <c r="D67" s="59">
        <f>個人申込書!G71</f>
        <v>0</v>
      </c>
      <c r="E67" s="59" t="str">
        <f>個人申込書!W71</f>
        <v/>
      </c>
      <c r="F67" s="79" t="str">
        <f>IF(OR(C67="",個人申込書!D71=""),"",個人申込書!D71)</f>
        <v/>
      </c>
      <c r="G67" s="61" t="str">
        <f t="shared" si="0"/>
        <v/>
      </c>
    </row>
    <row r="68" spans="1:7" x14ac:dyDescent="0.15">
      <c r="A68" s="59" t="str">
        <f>個人申込書!T72</f>
        <v/>
      </c>
      <c r="B68" s="59">
        <v>0</v>
      </c>
      <c r="C68" s="59" t="str">
        <f>個人申込書!U72</f>
        <v>　</v>
      </c>
      <c r="D68" s="59">
        <f>個人申込書!G72</f>
        <v>0</v>
      </c>
      <c r="E68" s="59" t="str">
        <f>個人申込書!W72</f>
        <v/>
      </c>
      <c r="F68" s="79" t="str">
        <f>IF(OR(C68="",個人申込書!D72=""),"",個人申込書!D72)</f>
        <v/>
      </c>
      <c r="G68" s="61" t="str">
        <f t="shared" ref="G68:G123" si="1">G67</f>
        <v/>
      </c>
    </row>
    <row r="69" spans="1:7" x14ac:dyDescent="0.15">
      <c r="A69" s="59" t="str">
        <f>個人申込書!T73</f>
        <v/>
      </c>
      <c r="B69" s="59">
        <v>0</v>
      </c>
      <c r="C69" s="59" t="str">
        <f>個人申込書!U73</f>
        <v>　</v>
      </c>
      <c r="D69" s="59">
        <f>個人申込書!G73</f>
        <v>0</v>
      </c>
      <c r="E69" s="59" t="str">
        <f>個人申込書!W73</f>
        <v/>
      </c>
      <c r="F69" s="79" t="str">
        <f>IF(OR(C69="",個人申込書!D73=""),"",個人申込書!D73)</f>
        <v/>
      </c>
      <c r="G69" s="61" t="str">
        <f t="shared" si="1"/>
        <v/>
      </c>
    </row>
    <row r="70" spans="1:7" x14ac:dyDescent="0.15">
      <c r="A70" s="59" t="str">
        <f>個人申込書!T74</f>
        <v/>
      </c>
      <c r="B70" s="59">
        <v>0</v>
      </c>
      <c r="C70" s="59" t="str">
        <f>個人申込書!U74</f>
        <v>　</v>
      </c>
      <c r="D70" s="59">
        <f>個人申込書!G74</f>
        <v>0</v>
      </c>
      <c r="E70" s="59" t="str">
        <f>個人申込書!W74</f>
        <v/>
      </c>
      <c r="F70" s="79" t="str">
        <f>IF(OR(C70="",個人申込書!D74=""),"",個人申込書!D74)</f>
        <v/>
      </c>
      <c r="G70" s="61" t="str">
        <f t="shared" si="1"/>
        <v/>
      </c>
    </row>
    <row r="71" spans="1:7" x14ac:dyDescent="0.15">
      <c r="A71" s="59" t="str">
        <f>個人申込書!T75</f>
        <v/>
      </c>
      <c r="B71" s="59">
        <v>0</v>
      </c>
      <c r="C71" s="59" t="str">
        <f>個人申込書!U75</f>
        <v>　</v>
      </c>
      <c r="D71" s="59">
        <f>個人申込書!G75</f>
        <v>0</v>
      </c>
      <c r="E71" s="59" t="str">
        <f>個人申込書!W75</f>
        <v/>
      </c>
      <c r="F71" s="79" t="str">
        <f>IF(OR(C71="",個人申込書!D75=""),"",個人申込書!D75)</f>
        <v/>
      </c>
      <c r="G71" s="61" t="str">
        <f t="shared" si="1"/>
        <v/>
      </c>
    </row>
    <row r="72" spans="1:7" x14ac:dyDescent="0.15">
      <c r="A72" s="59" t="str">
        <f>個人申込書!T76</f>
        <v/>
      </c>
      <c r="B72" s="59">
        <v>0</v>
      </c>
      <c r="C72" s="59" t="str">
        <f>個人申込書!U76</f>
        <v>　</v>
      </c>
      <c r="D72" s="59">
        <f>個人申込書!G76</f>
        <v>0</v>
      </c>
      <c r="E72" s="59" t="str">
        <f>個人申込書!W76</f>
        <v/>
      </c>
      <c r="F72" s="79" t="str">
        <f>IF(OR(C72="",個人申込書!D76=""),"",個人申込書!D76)</f>
        <v/>
      </c>
      <c r="G72" s="61" t="str">
        <f t="shared" si="1"/>
        <v/>
      </c>
    </row>
    <row r="73" spans="1:7" x14ac:dyDescent="0.15">
      <c r="A73" s="59" t="str">
        <f>個人申込書!T77</f>
        <v/>
      </c>
      <c r="B73" s="59">
        <v>0</v>
      </c>
      <c r="C73" s="59" t="str">
        <f>個人申込書!U77</f>
        <v>　</v>
      </c>
      <c r="D73" s="59">
        <f>個人申込書!G77</f>
        <v>0</v>
      </c>
      <c r="E73" s="59" t="str">
        <f>個人申込書!W77</f>
        <v/>
      </c>
      <c r="F73" s="79" t="str">
        <f>IF(OR(C73="",個人申込書!D77=""),"",個人申込書!D77)</f>
        <v/>
      </c>
      <c r="G73" s="61" t="str">
        <f t="shared" si="1"/>
        <v/>
      </c>
    </row>
    <row r="74" spans="1:7" x14ac:dyDescent="0.15">
      <c r="A74" s="59" t="str">
        <f>個人申込書!T78</f>
        <v/>
      </c>
      <c r="B74" s="59">
        <v>0</v>
      </c>
      <c r="C74" s="59" t="str">
        <f>個人申込書!U78</f>
        <v>　</v>
      </c>
      <c r="D74" s="59">
        <f>個人申込書!G78</f>
        <v>0</v>
      </c>
      <c r="E74" s="59" t="str">
        <f>個人申込書!W78</f>
        <v/>
      </c>
      <c r="F74" s="79" t="str">
        <f>IF(OR(C74="",個人申込書!D78=""),"",個人申込書!D78)</f>
        <v/>
      </c>
      <c r="G74" s="61" t="str">
        <f t="shared" si="1"/>
        <v/>
      </c>
    </row>
    <row r="75" spans="1:7" x14ac:dyDescent="0.15">
      <c r="A75" s="59" t="str">
        <f>個人申込書!T79</f>
        <v/>
      </c>
      <c r="B75" s="59">
        <v>0</v>
      </c>
      <c r="C75" s="59" t="str">
        <f>個人申込書!U79</f>
        <v>　</v>
      </c>
      <c r="D75" s="59">
        <f>個人申込書!G79</f>
        <v>0</v>
      </c>
      <c r="E75" s="59" t="str">
        <f>個人申込書!W79</f>
        <v/>
      </c>
      <c r="F75" s="79" t="str">
        <f>IF(OR(C75="",個人申込書!D79=""),"",個人申込書!D79)</f>
        <v/>
      </c>
      <c r="G75" s="61" t="str">
        <f t="shared" si="1"/>
        <v/>
      </c>
    </row>
    <row r="76" spans="1:7" x14ac:dyDescent="0.15">
      <c r="A76" s="59" t="str">
        <f>個人申込書!T80</f>
        <v/>
      </c>
      <c r="B76" s="59">
        <v>0</v>
      </c>
      <c r="C76" s="59" t="str">
        <f>個人申込書!U80</f>
        <v>　</v>
      </c>
      <c r="D76" s="59">
        <f>個人申込書!G80</f>
        <v>0</v>
      </c>
      <c r="E76" s="59" t="str">
        <f>個人申込書!W80</f>
        <v/>
      </c>
      <c r="F76" s="79" t="str">
        <f>IF(OR(C76="",個人申込書!D80=""),"",個人申込書!D80)</f>
        <v/>
      </c>
      <c r="G76" s="61" t="str">
        <f t="shared" si="1"/>
        <v/>
      </c>
    </row>
    <row r="77" spans="1:7" x14ac:dyDescent="0.15">
      <c r="A77" s="59" t="str">
        <f>個人申込書!T81</f>
        <v/>
      </c>
      <c r="B77" s="59">
        <v>0</v>
      </c>
      <c r="C77" s="59" t="str">
        <f>個人申込書!U81</f>
        <v>　</v>
      </c>
      <c r="D77" s="59">
        <f>個人申込書!G81</f>
        <v>0</v>
      </c>
      <c r="E77" s="59" t="str">
        <f>個人申込書!W81</f>
        <v/>
      </c>
      <c r="F77" s="79" t="str">
        <f>IF(OR(C77="",個人申込書!D81=""),"",個人申込書!D81)</f>
        <v/>
      </c>
      <c r="G77" s="61" t="str">
        <f t="shared" si="1"/>
        <v/>
      </c>
    </row>
    <row r="78" spans="1:7" x14ac:dyDescent="0.15">
      <c r="A78" s="59" t="str">
        <f>個人申込書!T82</f>
        <v/>
      </c>
      <c r="B78" s="59">
        <v>0</v>
      </c>
      <c r="C78" s="59" t="str">
        <f>個人申込書!U82</f>
        <v>　</v>
      </c>
      <c r="D78" s="59">
        <f>個人申込書!G82</f>
        <v>0</v>
      </c>
      <c r="E78" s="59" t="str">
        <f>個人申込書!W82</f>
        <v/>
      </c>
      <c r="F78" s="79" t="str">
        <f>IF(OR(C78="",個人申込書!D82=""),"",個人申込書!D82)</f>
        <v/>
      </c>
      <c r="G78" s="61" t="str">
        <f t="shared" si="1"/>
        <v/>
      </c>
    </row>
    <row r="79" spans="1:7" x14ac:dyDescent="0.15">
      <c r="A79" s="59" t="str">
        <f>個人申込書!T83</f>
        <v/>
      </c>
      <c r="B79" s="59">
        <v>0</v>
      </c>
      <c r="C79" s="59" t="str">
        <f>個人申込書!U83</f>
        <v>　</v>
      </c>
      <c r="D79" s="59">
        <f>個人申込書!G83</f>
        <v>0</v>
      </c>
      <c r="E79" s="59" t="str">
        <f>個人申込書!W83</f>
        <v/>
      </c>
      <c r="F79" s="79" t="str">
        <f>IF(OR(C79="",個人申込書!D83=""),"",個人申込書!D83)</f>
        <v/>
      </c>
      <c r="G79" s="61" t="str">
        <f t="shared" si="1"/>
        <v/>
      </c>
    </row>
    <row r="80" spans="1:7" x14ac:dyDescent="0.15">
      <c r="A80" s="59" t="str">
        <f>個人申込書!T84</f>
        <v/>
      </c>
      <c r="B80" s="59">
        <v>0</v>
      </c>
      <c r="C80" s="59" t="str">
        <f>個人申込書!U84</f>
        <v>　</v>
      </c>
      <c r="D80" s="59">
        <f>個人申込書!G84</f>
        <v>0</v>
      </c>
      <c r="E80" s="59" t="str">
        <f>個人申込書!W84</f>
        <v/>
      </c>
      <c r="F80" s="79" t="str">
        <f>IF(OR(C80="",個人申込書!D84=""),"",個人申込書!D84)</f>
        <v/>
      </c>
      <c r="G80" s="61" t="str">
        <f t="shared" si="1"/>
        <v/>
      </c>
    </row>
    <row r="81" spans="1:7" x14ac:dyDescent="0.15">
      <c r="A81" s="59" t="str">
        <f>個人申込書!T85</f>
        <v/>
      </c>
      <c r="B81" s="59">
        <v>0</v>
      </c>
      <c r="C81" s="59" t="str">
        <f>個人申込書!U85</f>
        <v>　</v>
      </c>
      <c r="D81" s="59">
        <f>個人申込書!G85</f>
        <v>0</v>
      </c>
      <c r="E81" s="59" t="str">
        <f>個人申込書!W85</f>
        <v/>
      </c>
      <c r="F81" s="79" t="str">
        <f>IF(OR(C81="",個人申込書!D85=""),"",個人申込書!D85)</f>
        <v/>
      </c>
      <c r="G81" s="61" t="str">
        <f t="shared" si="1"/>
        <v/>
      </c>
    </row>
    <row r="82" spans="1:7" x14ac:dyDescent="0.15">
      <c r="A82" s="59" t="str">
        <f>個人申込書!T86</f>
        <v/>
      </c>
      <c r="B82" s="59">
        <v>0</v>
      </c>
      <c r="C82" s="59" t="str">
        <f>個人申込書!U86</f>
        <v>　</v>
      </c>
      <c r="D82" s="59">
        <f>個人申込書!G86</f>
        <v>0</v>
      </c>
      <c r="E82" s="59" t="str">
        <f>個人申込書!W86</f>
        <v/>
      </c>
      <c r="F82" s="79" t="str">
        <f>IF(OR(C82="",個人申込書!D86=""),"",個人申込書!D86)</f>
        <v/>
      </c>
      <c r="G82" s="61" t="str">
        <f t="shared" si="1"/>
        <v/>
      </c>
    </row>
    <row r="83" spans="1:7" x14ac:dyDescent="0.15">
      <c r="A83" s="59" t="str">
        <f>個人申込書!T87</f>
        <v/>
      </c>
      <c r="B83" s="59">
        <v>0</v>
      </c>
      <c r="C83" s="59" t="str">
        <f>個人申込書!U87</f>
        <v>　</v>
      </c>
      <c r="D83" s="59">
        <f>個人申込書!G87</f>
        <v>0</v>
      </c>
      <c r="E83" s="59" t="str">
        <f>個人申込書!W87</f>
        <v/>
      </c>
      <c r="F83" s="79" t="str">
        <f>IF(OR(C83="",個人申込書!D87=""),"",個人申込書!D87)</f>
        <v/>
      </c>
      <c r="G83" s="61" t="str">
        <f t="shared" si="1"/>
        <v/>
      </c>
    </row>
    <row r="84" spans="1:7" x14ac:dyDescent="0.15">
      <c r="A84" s="59" t="str">
        <f>個人申込書!T88</f>
        <v/>
      </c>
      <c r="B84" s="59">
        <v>0</v>
      </c>
      <c r="C84" s="59" t="str">
        <f>個人申込書!U88</f>
        <v>　</v>
      </c>
      <c r="D84" s="59">
        <f>個人申込書!G88</f>
        <v>0</v>
      </c>
      <c r="E84" s="59" t="str">
        <f>個人申込書!W88</f>
        <v/>
      </c>
      <c r="F84" s="79" t="str">
        <f>IF(OR(C84="",個人申込書!D88=""),"",個人申込書!D88)</f>
        <v/>
      </c>
      <c r="G84" s="61" t="str">
        <f t="shared" si="1"/>
        <v/>
      </c>
    </row>
    <row r="85" spans="1:7" x14ac:dyDescent="0.15">
      <c r="A85" s="59" t="str">
        <f>個人申込書!T89</f>
        <v/>
      </c>
      <c r="B85" s="59">
        <v>0</v>
      </c>
      <c r="C85" s="59" t="str">
        <f>個人申込書!U89</f>
        <v>　</v>
      </c>
      <c r="D85" s="59">
        <f>個人申込書!G89</f>
        <v>0</v>
      </c>
      <c r="E85" s="59" t="str">
        <f>個人申込書!W89</f>
        <v/>
      </c>
      <c r="F85" s="79" t="str">
        <f>IF(OR(C85="",個人申込書!D89=""),"",個人申込書!D89)</f>
        <v/>
      </c>
      <c r="G85" s="61" t="str">
        <f t="shared" si="1"/>
        <v/>
      </c>
    </row>
    <row r="86" spans="1:7" x14ac:dyDescent="0.15">
      <c r="A86" s="59" t="str">
        <f>個人申込書!T90</f>
        <v/>
      </c>
      <c r="B86" s="59">
        <v>0</v>
      </c>
      <c r="C86" s="59" t="str">
        <f>個人申込書!U90</f>
        <v>　</v>
      </c>
      <c r="D86" s="59">
        <f>個人申込書!G90</f>
        <v>0</v>
      </c>
      <c r="E86" s="59" t="str">
        <f>個人申込書!W90</f>
        <v/>
      </c>
      <c r="F86" s="79" t="str">
        <f>IF(OR(C86="",個人申込書!D90=""),"",個人申込書!D90)</f>
        <v/>
      </c>
      <c r="G86" s="61" t="str">
        <f t="shared" si="1"/>
        <v/>
      </c>
    </row>
    <row r="87" spans="1:7" x14ac:dyDescent="0.15">
      <c r="A87" s="59" t="str">
        <f>個人申込書!T91</f>
        <v/>
      </c>
      <c r="B87" s="59">
        <v>0</v>
      </c>
      <c r="C87" s="59" t="str">
        <f>個人申込書!U91</f>
        <v>　</v>
      </c>
      <c r="D87" s="59">
        <f>個人申込書!G91</f>
        <v>0</v>
      </c>
      <c r="E87" s="59" t="str">
        <f>個人申込書!W91</f>
        <v/>
      </c>
      <c r="F87" s="79" t="str">
        <f>IF(OR(C87="",個人申込書!D91=""),"",個人申込書!D91)</f>
        <v/>
      </c>
      <c r="G87" s="61" t="str">
        <f t="shared" si="1"/>
        <v/>
      </c>
    </row>
    <row r="88" spans="1:7" x14ac:dyDescent="0.15">
      <c r="A88" s="59" t="str">
        <f>個人申込書!T92</f>
        <v/>
      </c>
      <c r="B88" s="59">
        <v>0</v>
      </c>
      <c r="C88" s="59" t="str">
        <f>個人申込書!U92</f>
        <v>　</v>
      </c>
      <c r="D88" s="59">
        <f>個人申込書!G92</f>
        <v>0</v>
      </c>
      <c r="E88" s="59" t="str">
        <f>個人申込書!W92</f>
        <v/>
      </c>
      <c r="F88" s="79" t="str">
        <f>IF(OR(C88="",個人申込書!D92=""),"",個人申込書!D92)</f>
        <v/>
      </c>
      <c r="G88" s="61" t="str">
        <f t="shared" si="1"/>
        <v/>
      </c>
    </row>
    <row r="89" spans="1:7" x14ac:dyDescent="0.15">
      <c r="A89" s="59" t="str">
        <f>個人申込書!T93</f>
        <v/>
      </c>
      <c r="B89" s="59">
        <v>0</v>
      </c>
      <c r="C89" s="59" t="str">
        <f>個人申込書!U93</f>
        <v>　</v>
      </c>
      <c r="D89" s="59">
        <f>個人申込書!G93</f>
        <v>0</v>
      </c>
      <c r="E89" s="59" t="str">
        <f>個人申込書!W93</f>
        <v/>
      </c>
      <c r="F89" s="79" t="str">
        <f>IF(OR(C89="",個人申込書!D93=""),"",個人申込書!D93)</f>
        <v/>
      </c>
      <c r="G89" s="61" t="str">
        <f t="shared" si="1"/>
        <v/>
      </c>
    </row>
    <row r="90" spans="1:7" x14ac:dyDescent="0.15">
      <c r="A90" s="59" t="str">
        <f>個人申込書!T94</f>
        <v/>
      </c>
      <c r="B90" s="59">
        <v>0</v>
      </c>
      <c r="C90" s="59" t="str">
        <f>個人申込書!U94</f>
        <v>　</v>
      </c>
      <c r="D90" s="59">
        <f>個人申込書!G94</f>
        <v>0</v>
      </c>
      <c r="E90" s="59" t="str">
        <f>個人申込書!W94</f>
        <v/>
      </c>
      <c r="F90" s="79" t="str">
        <f>IF(OR(C90="",個人申込書!D94=""),"",個人申込書!D94)</f>
        <v/>
      </c>
      <c r="G90" s="61" t="str">
        <f t="shared" si="1"/>
        <v/>
      </c>
    </row>
    <row r="91" spans="1:7" x14ac:dyDescent="0.15">
      <c r="A91" s="59" t="str">
        <f>個人申込書!T95</f>
        <v/>
      </c>
      <c r="B91" s="59">
        <v>0</v>
      </c>
      <c r="C91" s="59" t="str">
        <f>個人申込書!U95</f>
        <v>　</v>
      </c>
      <c r="D91" s="59">
        <f>個人申込書!G95</f>
        <v>0</v>
      </c>
      <c r="E91" s="59" t="str">
        <f>個人申込書!W95</f>
        <v/>
      </c>
      <c r="F91" s="79" t="str">
        <f>IF(OR(C91="",個人申込書!D95=""),"",個人申込書!D95)</f>
        <v/>
      </c>
      <c r="G91" s="61" t="str">
        <f t="shared" si="1"/>
        <v/>
      </c>
    </row>
    <row r="92" spans="1:7" x14ac:dyDescent="0.15">
      <c r="A92" s="59" t="str">
        <f>個人申込書!T96</f>
        <v/>
      </c>
      <c r="B92" s="59">
        <v>0</v>
      </c>
      <c r="C92" s="59" t="str">
        <f>個人申込書!U96</f>
        <v>　</v>
      </c>
      <c r="D92" s="59">
        <f>個人申込書!G96</f>
        <v>0</v>
      </c>
      <c r="E92" s="59" t="str">
        <f>個人申込書!W96</f>
        <v/>
      </c>
      <c r="F92" s="79" t="str">
        <f>IF(OR(C92="",個人申込書!D96=""),"",個人申込書!D96)</f>
        <v/>
      </c>
      <c r="G92" s="61" t="str">
        <f t="shared" si="1"/>
        <v/>
      </c>
    </row>
    <row r="93" spans="1:7" x14ac:dyDescent="0.15">
      <c r="A93" s="59" t="str">
        <f>個人申込書!T97</f>
        <v/>
      </c>
      <c r="B93" s="59">
        <v>0</v>
      </c>
      <c r="C93" s="59" t="str">
        <f>個人申込書!U97</f>
        <v>　</v>
      </c>
      <c r="D93" s="59">
        <f>個人申込書!G97</f>
        <v>0</v>
      </c>
      <c r="E93" s="59" t="str">
        <f>個人申込書!W97</f>
        <v/>
      </c>
      <c r="F93" s="79" t="str">
        <f>IF(OR(C93="",個人申込書!D97=""),"",個人申込書!D97)</f>
        <v/>
      </c>
      <c r="G93" s="61" t="str">
        <f t="shared" si="1"/>
        <v/>
      </c>
    </row>
    <row r="94" spans="1:7" x14ac:dyDescent="0.15">
      <c r="A94" s="59" t="str">
        <f>個人申込書!T98</f>
        <v/>
      </c>
      <c r="B94" s="59">
        <v>0</v>
      </c>
      <c r="C94" s="59" t="str">
        <f>個人申込書!U98</f>
        <v>　</v>
      </c>
      <c r="D94" s="59">
        <f>個人申込書!G98</f>
        <v>0</v>
      </c>
      <c r="E94" s="59" t="str">
        <f>個人申込書!W98</f>
        <v/>
      </c>
      <c r="F94" s="79" t="str">
        <f>IF(OR(C94="",個人申込書!D98=""),"",個人申込書!D98)</f>
        <v/>
      </c>
      <c r="G94" s="61" t="str">
        <f t="shared" si="1"/>
        <v/>
      </c>
    </row>
    <row r="95" spans="1:7" x14ac:dyDescent="0.15">
      <c r="A95" s="59" t="str">
        <f>個人申込書!T99</f>
        <v/>
      </c>
      <c r="B95" s="59">
        <v>0</v>
      </c>
      <c r="C95" s="59" t="str">
        <f>個人申込書!U99</f>
        <v>　</v>
      </c>
      <c r="D95" s="59">
        <f>個人申込書!G99</f>
        <v>0</v>
      </c>
      <c r="E95" s="59" t="str">
        <f>個人申込書!W99</f>
        <v/>
      </c>
      <c r="F95" s="79" t="str">
        <f>IF(OR(C95="",個人申込書!D99=""),"",個人申込書!D99)</f>
        <v/>
      </c>
      <c r="G95" s="61" t="str">
        <f t="shared" si="1"/>
        <v/>
      </c>
    </row>
    <row r="96" spans="1:7" x14ac:dyDescent="0.15">
      <c r="A96" s="59" t="str">
        <f>個人申込書!T100</f>
        <v/>
      </c>
      <c r="B96" s="59">
        <v>0</v>
      </c>
      <c r="C96" s="59" t="str">
        <f>個人申込書!U100</f>
        <v>　</v>
      </c>
      <c r="D96" s="59">
        <f>個人申込書!G100</f>
        <v>0</v>
      </c>
      <c r="E96" s="59" t="str">
        <f>個人申込書!W100</f>
        <v/>
      </c>
      <c r="F96" s="79" t="str">
        <f>IF(OR(C96="",個人申込書!D100=""),"",個人申込書!D100)</f>
        <v/>
      </c>
      <c r="G96" s="61" t="str">
        <f t="shared" si="1"/>
        <v/>
      </c>
    </row>
    <row r="97" spans="1:7" x14ac:dyDescent="0.15">
      <c r="A97" s="59" t="str">
        <f>個人申込書!T101</f>
        <v/>
      </c>
      <c r="B97" s="59">
        <v>0</v>
      </c>
      <c r="C97" s="59" t="str">
        <f>個人申込書!U101</f>
        <v>　</v>
      </c>
      <c r="D97" s="59">
        <f>個人申込書!G101</f>
        <v>0</v>
      </c>
      <c r="E97" s="59" t="str">
        <f>個人申込書!W101</f>
        <v/>
      </c>
      <c r="F97" s="79" t="str">
        <f>IF(OR(C97="",個人申込書!D101=""),"",個人申込書!D101)</f>
        <v/>
      </c>
      <c r="G97" s="61" t="str">
        <f t="shared" si="1"/>
        <v/>
      </c>
    </row>
    <row r="98" spans="1:7" x14ac:dyDescent="0.15">
      <c r="A98" s="59" t="str">
        <f>個人申込書!T102</f>
        <v/>
      </c>
      <c r="B98" s="59">
        <v>0</v>
      </c>
      <c r="C98" s="59" t="str">
        <f>個人申込書!U102</f>
        <v>　</v>
      </c>
      <c r="D98" s="59">
        <f>個人申込書!G102</f>
        <v>0</v>
      </c>
      <c r="E98" s="59" t="str">
        <f>個人申込書!W102</f>
        <v/>
      </c>
      <c r="F98" s="79" t="str">
        <f>IF(OR(C98="",個人申込書!D102=""),"",個人申込書!D102)</f>
        <v/>
      </c>
      <c r="G98" s="61" t="str">
        <f t="shared" si="1"/>
        <v/>
      </c>
    </row>
    <row r="99" spans="1:7" x14ac:dyDescent="0.15">
      <c r="A99" s="59" t="str">
        <f>個人申込書!T103</f>
        <v/>
      </c>
      <c r="B99" s="59">
        <v>0</v>
      </c>
      <c r="C99" s="59" t="str">
        <f>個人申込書!U103</f>
        <v>　</v>
      </c>
      <c r="D99" s="59">
        <f>個人申込書!G103</f>
        <v>0</v>
      </c>
      <c r="E99" s="59" t="str">
        <f>個人申込書!W103</f>
        <v/>
      </c>
      <c r="F99" s="79" t="str">
        <f>IF(OR(C99="",個人申込書!D103=""),"",個人申込書!D103)</f>
        <v/>
      </c>
      <c r="G99" s="61" t="str">
        <f t="shared" si="1"/>
        <v/>
      </c>
    </row>
    <row r="100" spans="1:7" x14ac:dyDescent="0.15">
      <c r="A100" s="59" t="str">
        <f>個人申込書!T104</f>
        <v/>
      </c>
      <c r="B100" s="59">
        <v>0</v>
      </c>
      <c r="C100" s="59" t="str">
        <f>個人申込書!U104</f>
        <v>　</v>
      </c>
      <c r="D100" s="59">
        <f>個人申込書!G104</f>
        <v>0</v>
      </c>
      <c r="E100" s="59" t="str">
        <f>個人申込書!W104</f>
        <v/>
      </c>
      <c r="F100" s="79" t="str">
        <f>IF(OR(C100="",個人申込書!D104=""),"",個人申込書!D104)</f>
        <v/>
      </c>
      <c r="G100" s="61" t="str">
        <f t="shared" si="1"/>
        <v/>
      </c>
    </row>
    <row r="101" spans="1:7" x14ac:dyDescent="0.15">
      <c r="A101" s="59" t="str">
        <f>個人申込書!T105</f>
        <v/>
      </c>
      <c r="B101" s="59">
        <v>0</v>
      </c>
      <c r="C101" s="59" t="str">
        <f>個人申込書!U105</f>
        <v>　</v>
      </c>
      <c r="D101" s="59">
        <f>個人申込書!G105</f>
        <v>0</v>
      </c>
      <c r="E101" s="59" t="str">
        <f>個人申込書!W105</f>
        <v/>
      </c>
      <c r="F101" s="79" t="str">
        <f>IF(OR(C101="",個人申込書!D105=""),"",個人申込書!D105)</f>
        <v/>
      </c>
      <c r="G101" s="61" t="str">
        <f t="shared" si="1"/>
        <v/>
      </c>
    </row>
    <row r="102" spans="1:7" x14ac:dyDescent="0.15">
      <c r="A102" s="59" t="str">
        <f>個人申込書!T106</f>
        <v/>
      </c>
      <c r="B102" s="59">
        <v>0</v>
      </c>
      <c r="C102" s="59" t="str">
        <f>個人申込書!U106</f>
        <v>　</v>
      </c>
      <c r="D102" s="59">
        <f>個人申込書!G106</f>
        <v>0</v>
      </c>
      <c r="E102" s="59" t="str">
        <f>個人申込書!W106</f>
        <v/>
      </c>
      <c r="F102" s="79" t="str">
        <f>IF(OR(C102="",個人申込書!D106=""),"",個人申込書!D106)</f>
        <v/>
      </c>
      <c r="G102" s="61" t="str">
        <f t="shared" si="1"/>
        <v/>
      </c>
    </row>
    <row r="103" spans="1:7" x14ac:dyDescent="0.15">
      <c r="A103" s="59" t="str">
        <f>個人申込書!T107</f>
        <v/>
      </c>
      <c r="B103" s="59">
        <v>0</v>
      </c>
      <c r="C103" s="59" t="str">
        <f>個人申込書!U107</f>
        <v>　</v>
      </c>
      <c r="D103" s="59">
        <f>個人申込書!G107</f>
        <v>0</v>
      </c>
      <c r="E103" s="59" t="str">
        <f>個人申込書!W107</f>
        <v/>
      </c>
      <c r="F103" s="79" t="str">
        <f>IF(OR(C103="",個人申込書!D107=""),"",個人申込書!D107)</f>
        <v/>
      </c>
      <c r="G103" s="61" t="str">
        <f t="shared" si="1"/>
        <v/>
      </c>
    </row>
    <row r="104" spans="1:7" x14ac:dyDescent="0.15">
      <c r="A104" s="59" t="str">
        <f>個人申込書!T108</f>
        <v/>
      </c>
      <c r="B104" s="59">
        <v>0</v>
      </c>
      <c r="C104" s="59" t="str">
        <f>個人申込書!U108</f>
        <v>　</v>
      </c>
      <c r="D104" s="59">
        <f>個人申込書!G108</f>
        <v>0</v>
      </c>
      <c r="E104" s="59" t="str">
        <f>個人申込書!W108</f>
        <v/>
      </c>
      <c r="F104" s="79" t="str">
        <f>IF(OR(C104="",個人申込書!D108=""),"",個人申込書!D108)</f>
        <v/>
      </c>
      <c r="G104" s="61" t="str">
        <f t="shared" si="1"/>
        <v/>
      </c>
    </row>
    <row r="105" spans="1:7" x14ac:dyDescent="0.15">
      <c r="A105" s="59" t="str">
        <f>個人申込書!T109</f>
        <v/>
      </c>
      <c r="B105" s="59">
        <v>0</v>
      </c>
      <c r="C105" s="59" t="str">
        <f>個人申込書!U109</f>
        <v>　</v>
      </c>
      <c r="D105" s="59">
        <f>個人申込書!G109</f>
        <v>0</v>
      </c>
      <c r="E105" s="59" t="str">
        <f>個人申込書!W109</f>
        <v/>
      </c>
      <c r="F105" s="79" t="str">
        <f>IF(OR(C105="",個人申込書!D109=""),"",個人申込書!D109)</f>
        <v/>
      </c>
      <c r="G105" s="61" t="str">
        <f t="shared" si="1"/>
        <v/>
      </c>
    </row>
    <row r="106" spans="1:7" x14ac:dyDescent="0.15">
      <c r="A106" s="59" t="str">
        <f>個人申込書!T110</f>
        <v/>
      </c>
      <c r="B106" s="59">
        <v>0</v>
      </c>
      <c r="C106" s="59" t="str">
        <f>個人申込書!U110</f>
        <v>　</v>
      </c>
      <c r="D106" s="59">
        <f>個人申込書!G110</f>
        <v>0</v>
      </c>
      <c r="E106" s="59" t="str">
        <f>個人申込書!W110</f>
        <v/>
      </c>
      <c r="F106" s="79" t="str">
        <f>IF(OR(C106="",個人申込書!D110=""),"",個人申込書!D110)</f>
        <v/>
      </c>
      <c r="G106" s="61" t="str">
        <f t="shared" si="1"/>
        <v/>
      </c>
    </row>
    <row r="107" spans="1:7" x14ac:dyDescent="0.15">
      <c r="A107" s="59" t="str">
        <f>個人申込書!T111</f>
        <v/>
      </c>
      <c r="B107" s="59">
        <v>0</v>
      </c>
      <c r="C107" s="59" t="str">
        <f>個人申込書!U111</f>
        <v>　</v>
      </c>
      <c r="D107" s="59">
        <f>個人申込書!G111</f>
        <v>0</v>
      </c>
      <c r="E107" s="59" t="str">
        <f>個人申込書!W111</f>
        <v/>
      </c>
      <c r="F107" s="79" t="str">
        <f>IF(OR(C107="",個人申込書!D111=""),"",個人申込書!D111)</f>
        <v/>
      </c>
      <c r="G107" s="61" t="str">
        <f t="shared" si="1"/>
        <v/>
      </c>
    </row>
    <row r="108" spans="1:7" x14ac:dyDescent="0.15">
      <c r="A108" s="59" t="str">
        <f>個人申込書!T112</f>
        <v/>
      </c>
      <c r="B108" s="59">
        <v>0</v>
      </c>
      <c r="C108" s="59" t="str">
        <f>個人申込書!U112</f>
        <v>　</v>
      </c>
      <c r="D108" s="59">
        <f>個人申込書!G112</f>
        <v>0</v>
      </c>
      <c r="E108" s="59" t="str">
        <f>個人申込書!W112</f>
        <v/>
      </c>
      <c r="F108" s="79" t="str">
        <f>IF(OR(C108="",個人申込書!D112=""),"",個人申込書!D112)</f>
        <v/>
      </c>
      <c r="G108" s="61" t="str">
        <f t="shared" si="1"/>
        <v/>
      </c>
    </row>
    <row r="109" spans="1:7" x14ac:dyDescent="0.15">
      <c r="A109" s="59" t="str">
        <f>個人申込書!T113</f>
        <v/>
      </c>
      <c r="B109" s="59">
        <v>0</v>
      </c>
      <c r="C109" s="59" t="str">
        <f>個人申込書!U113</f>
        <v>　</v>
      </c>
      <c r="D109" s="59">
        <f>個人申込書!G113</f>
        <v>0</v>
      </c>
      <c r="E109" s="59" t="str">
        <f>個人申込書!W113</f>
        <v/>
      </c>
      <c r="F109" s="79" t="str">
        <f>IF(OR(C109="",個人申込書!D113=""),"",個人申込書!D113)</f>
        <v/>
      </c>
      <c r="G109" s="61" t="str">
        <f t="shared" si="1"/>
        <v/>
      </c>
    </row>
    <row r="110" spans="1:7" x14ac:dyDescent="0.15">
      <c r="A110" s="59" t="str">
        <f>個人申込書!T114</f>
        <v/>
      </c>
      <c r="B110" s="59">
        <v>0</v>
      </c>
      <c r="C110" s="59" t="str">
        <f>個人申込書!U114</f>
        <v>　</v>
      </c>
      <c r="D110" s="59">
        <f>個人申込書!G114</f>
        <v>0</v>
      </c>
      <c r="E110" s="59" t="str">
        <f>個人申込書!W114</f>
        <v/>
      </c>
      <c r="F110" s="79" t="str">
        <f>IF(OR(C110="",個人申込書!D114=""),"",個人申込書!D114)</f>
        <v/>
      </c>
      <c r="G110" s="61" t="str">
        <f t="shared" si="1"/>
        <v/>
      </c>
    </row>
    <row r="111" spans="1:7" x14ac:dyDescent="0.15">
      <c r="A111" s="59" t="str">
        <f>個人申込書!T115</f>
        <v/>
      </c>
      <c r="B111" s="59">
        <v>0</v>
      </c>
      <c r="C111" s="59" t="str">
        <f>個人申込書!U115</f>
        <v>　</v>
      </c>
      <c r="D111" s="59">
        <f>個人申込書!G115</f>
        <v>0</v>
      </c>
      <c r="E111" s="59" t="str">
        <f>個人申込書!W115</f>
        <v/>
      </c>
      <c r="F111" s="79" t="str">
        <f>IF(OR(C111="",個人申込書!D115=""),"",個人申込書!D115)</f>
        <v/>
      </c>
      <c r="G111" s="61" t="str">
        <f t="shared" si="1"/>
        <v/>
      </c>
    </row>
    <row r="112" spans="1:7" x14ac:dyDescent="0.15">
      <c r="A112" s="59" t="str">
        <f>個人申込書!T116</f>
        <v/>
      </c>
      <c r="B112" s="59">
        <v>0</v>
      </c>
      <c r="C112" s="59" t="str">
        <f>個人申込書!U116</f>
        <v>　</v>
      </c>
      <c r="D112" s="59">
        <f>個人申込書!G116</f>
        <v>0</v>
      </c>
      <c r="E112" s="59" t="str">
        <f>個人申込書!W116</f>
        <v/>
      </c>
      <c r="F112" s="79" t="str">
        <f>IF(OR(C112="",個人申込書!D116=""),"",個人申込書!D116)</f>
        <v/>
      </c>
      <c r="G112" s="61" t="str">
        <f t="shared" si="1"/>
        <v/>
      </c>
    </row>
    <row r="113" spans="1:7" x14ac:dyDescent="0.15">
      <c r="A113" s="59" t="str">
        <f>個人申込書!T117</f>
        <v/>
      </c>
      <c r="B113" s="59">
        <v>0</v>
      </c>
      <c r="C113" s="59" t="str">
        <f>個人申込書!U117</f>
        <v>　</v>
      </c>
      <c r="D113" s="59">
        <f>個人申込書!G117</f>
        <v>0</v>
      </c>
      <c r="E113" s="59" t="str">
        <f>個人申込書!W117</f>
        <v/>
      </c>
      <c r="F113" s="79" t="str">
        <f>IF(OR(C113="",個人申込書!D117=""),"",個人申込書!D117)</f>
        <v/>
      </c>
      <c r="G113" s="61" t="str">
        <f t="shared" si="1"/>
        <v/>
      </c>
    </row>
    <row r="114" spans="1:7" x14ac:dyDescent="0.15">
      <c r="A114" s="59" t="str">
        <f>個人申込書!T118</f>
        <v/>
      </c>
      <c r="B114" s="59">
        <v>0</v>
      </c>
      <c r="C114" s="59" t="str">
        <f>個人申込書!U118</f>
        <v>　</v>
      </c>
      <c r="D114" s="59">
        <f>個人申込書!G118</f>
        <v>0</v>
      </c>
      <c r="E114" s="59" t="str">
        <f>個人申込書!W118</f>
        <v/>
      </c>
      <c r="F114" s="79" t="str">
        <f>IF(OR(C114="",個人申込書!D118=""),"",個人申込書!D118)</f>
        <v/>
      </c>
      <c r="G114" s="61" t="str">
        <f t="shared" si="1"/>
        <v/>
      </c>
    </row>
    <row r="115" spans="1:7" x14ac:dyDescent="0.15">
      <c r="A115" s="59" t="str">
        <f>個人申込書!T119</f>
        <v/>
      </c>
      <c r="B115" s="59">
        <v>0</v>
      </c>
      <c r="C115" s="59" t="str">
        <f>個人申込書!U119</f>
        <v>　</v>
      </c>
      <c r="D115" s="59">
        <f>個人申込書!G119</f>
        <v>0</v>
      </c>
      <c r="E115" s="59" t="str">
        <f>個人申込書!W119</f>
        <v/>
      </c>
      <c r="F115" s="79" t="str">
        <f>IF(OR(C115="",個人申込書!D119=""),"",個人申込書!D119)</f>
        <v/>
      </c>
      <c r="G115" s="61" t="str">
        <f t="shared" si="1"/>
        <v/>
      </c>
    </row>
    <row r="116" spans="1:7" x14ac:dyDescent="0.15">
      <c r="A116" s="59" t="str">
        <f>個人申込書!T120</f>
        <v/>
      </c>
      <c r="B116" s="59">
        <v>0</v>
      </c>
      <c r="C116" s="59" t="str">
        <f>個人申込書!U120</f>
        <v>　</v>
      </c>
      <c r="D116" s="59">
        <f>個人申込書!G120</f>
        <v>0</v>
      </c>
      <c r="E116" s="59" t="str">
        <f>個人申込書!W120</f>
        <v/>
      </c>
      <c r="F116" s="79" t="str">
        <f>IF(OR(C116="",個人申込書!D120=""),"",個人申込書!D120)</f>
        <v/>
      </c>
      <c r="G116" s="61" t="str">
        <f t="shared" si="1"/>
        <v/>
      </c>
    </row>
    <row r="117" spans="1:7" x14ac:dyDescent="0.15">
      <c r="A117" s="59" t="str">
        <f>個人申込書!T121</f>
        <v/>
      </c>
      <c r="B117" s="59">
        <v>0</v>
      </c>
      <c r="C117" s="59" t="str">
        <f>個人申込書!U121</f>
        <v>　</v>
      </c>
      <c r="D117" s="59">
        <f>個人申込書!G121</f>
        <v>0</v>
      </c>
      <c r="E117" s="59" t="str">
        <f>個人申込書!W121</f>
        <v/>
      </c>
      <c r="F117" s="79" t="str">
        <f>IF(OR(C117="",個人申込書!D121=""),"",個人申込書!D121)</f>
        <v/>
      </c>
      <c r="G117" s="61" t="str">
        <f t="shared" si="1"/>
        <v/>
      </c>
    </row>
    <row r="118" spans="1:7" x14ac:dyDescent="0.15">
      <c r="A118" s="59" t="str">
        <f>個人申込書!T122</f>
        <v/>
      </c>
      <c r="B118" s="59">
        <v>0</v>
      </c>
      <c r="C118" s="59" t="str">
        <f>個人申込書!U122</f>
        <v>　</v>
      </c>
      <c r="D118" s="59">
        <f>個人申込書!G122</f>
        <v>0</v>
      </c>
      <c r="E118" s="59" t="str">
        <f>個人申込書!W122</f>
        <v/>
      </c>
      <c r="F118" s="79" t="str">
        <f>IF(OR(C118="",個人申込書!D122=""),"",個人申込書!D122)</f>
        <v/>
      </c>
      <c r="G118" s="61" t="str">
        <f t="shared" si="1"/>
        <v/>
      </c>
    </row>
    <row r="119" spans="1:7" x14ac:dyDescent="0.15">
      <c r="A119" s="59" t="str">
        <f>個人申込書!T123</f>
        <v/>
      </c>
      <c r="B119" s="59">
        <v>0</v>
      </c>
      <c r="C119" s="59" t="str">
        <f>個人申込書!U123</f>
        <v>　</v>
      </c>
      <c r="D119" s="59">
        <f>個人申込書!G123</f>
        <v>0</v>
      </c>
      <c r="E119" s="59" t="str">
        <f>個人申込書!W123</f>
        <v/>
      </c>
      <c r="F119" s="79" t="str">
        <f>IF(OR(C119="",個人申込書!D123=""),"",個人申込書!D123)</f>
        <v/>
      </c>
      <c r="G119" s="61" t="str">
        <f t="shared" si="1"/>
        <v/>
      </c>
    </row>
    <row r="120" spans="1:7" x14ac:dyDescent="0.15">
      <c r="A120" s="59" t="str">
        <f>個人申込書!T124</f>
        <v/>
      </c>
      <c r="B120" s="59">
        <v>0</v>
      </c>
      <c r="C120" s="59" t="str">
        <f>個人申込書!U124</f>
        <v>　</v>
      </c>
      <c r="D120" s="59">
        <f>個人申込書!G124</f>
        <v>0</v>
      </c>
      <c r="E120" s="59" t="str">
        <f>個人申込書!W124</f>
        <v/>
      </c>
      <c r="F120" s="79" t="str">
        <f>IF(OR(C120="",個人申込書!D124=""),"",個人申込書!D124)</f>
        <v/>
      </c>
      <c r="G120" s="61" t="str">
        <f t="shared" si="1"/>
        <v/>
      </c>
    </row>
    <row r="121" spans="1:7" x14ac:dyDescent="0.15">
      <c r="A121" s="59" t="str">
        <f>個人申込書!T125</f>
        <v/>
      </c>
      <c r="B121" s="59">
        <v>0</v>
      </c>
      <c r="C121" s="59" t="str">
        <f>個人申込書!U125</f>
        <v>　</v>
      </c>
      <c r="D121" s="59">
        <f>個人申込書!G125</f>
        <v>0</v>
      </c>
      <c r="E121" s="59" t="str">
        <f>個人申込書!W125</f>
        <v/>
      </c>
      <c r="F121" s="79" t="str">
        <f>IF(OR(C121="",個人申込書!D125=""),"",個人申込書!D125)</f>
        <v/>
      </c>
      <c r="G121" s="61" t="str">
        <f t="shared" si="1"/>
        <v/>
      </c>
    </row>
    <row r="122" spans="1:7" x14ac:dyDescent="0.15">
      <c r="A122" s="59" t="str">
        <f>個人申込書!T126</f>
        <v/>
      </c>
      <c r="B122" s="59">
        <v>0</v>
      </c>
      <c r="C122" s="59" t="str">
        <f>個人申込書!U126</f>
        <v>　</v>
      </c>
      <c r="D122" s="59">
        <f>個人申込書!G126</f>
        <v>0</v>
      </c>
      <c r="E122" s="59" t="str">
        <f>個人申込書!W126</f>
        <v/>
      </c>
      <c r="F122" s="79" t="str">
        <f>IF(OR(C122="",個人申込書!D126=""),"",個人申込書!D126)</f>
        <v/>
      </c>
      <c r="G122" s="61" t="str">
        <f t="shared" si="1"/>
        <v/>
      </c>
    </row>
    <row r="123" spans="1:7" x14ac:dyDescent="0.15">
      <c r="A123" s="55" t="str">
        <f>個人申込書!T127</f>
        <v/>
      </c>
      <c r="B123" s="55">
        <v>0</v>
      </c>
      <c r="C123" s="55" t="str">
        <f>個人申込書!U127</f>
        <v>　</v>
      </c>
      <c r="D123" s="55">
        <f>個人申込書!G127</f>
        <v>0</v>
      </c>
      <c r="E123" s="55" t="str">
        <f>個人申込書!W127</f>
        <v/>
      </c>
      <c r="F123" s="78" t="str">
        <f>IF(OR(C123="",個人申込書!D127=""),"",個人申込書!D127)</f>
        <v/>
      </c>
      <c r="G123" s="61" t="str">
        <f t="shared" si="1"/>
        <v/>
      </c>
    </row>
  </sheetData>
  <phoneticPr fontId="2"/>
  <pageMargins left="0.75" right="0.75" top="1" bottom="1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L498"/>
  <sheetViews>
    <sheetView workbookViewId="0">
      <pane ySplit="1" topLeftCell="A2" activePane="bottomLeft" state="frozen"/>
      <selection activeCell="Q26" sqref="Q26:R26"/>
      <selection pane="bottomLeft" activeCell="Q26" sqref="Q26:R26"/>
    </sheetView>
  </sheetViews>
  <sheetFormatPr defaultColWidth="8.88671875" defaultRowHeight="12" x14ac:dyDescent="0.15"/>
  <cols>
    <col min="1" max="1" width="7.44140625" customWidth="1"/>
    <col min="2" max="2" width="7.33203125" customWidth="1"/>
    <col min="3" max="3" width="6.109375" customWidth="1"/>
    <col min="4" max="4" width="7.33203125" customWidth="1"/>
    <col min="6" max="6" width="5.44140625" customWidth="1"/>
    <col min="7" max="7" width="17.6640625" customWidth="1"/>
  </cols>
  <sheetData>
    <row r="1" spans="1:12" x14ac:dyDescent="0.15">
      <c r="A1" t="s">
        <v>77</v>
      </c>
      <c r="B1" t="s">
        <v>83</v>
      </c>
      <c r="C1" t="s">
        <v>84</v>
      </c>
      <c r="D1" t="s">
        <v>79</v>
      </c>
      <c r="E1" t="s">
        <v>85</v>
      </c>
      <c r="F1" t="s">
        <v>78</v>
      </c>
      <c r="G1" t="s">
        <v>86</v>
      </c>
    </row>
    <row r="2" spans="1:12" x14ac:dyDescent="0.15">
      <c r="A2" s="110" t="str">
        <f>IF(B2="","",個人申込書!T6)</f>
        <v/>
      </c>
      <c r="B2" s="110" t="str">
        <f>個人申込書!AA6</f>
        <v/>
      </c>
      <c r="C2" s="110" t="str">
        <f>個人申込書!AE6</f>
        <v/>
      </c>
      <c r="D2" s="110" t="str">
        <f>個人申込書!W6</f>
        <v/>
      </c>
      <c r="E2" s="111">
        <v>0</v>
      </c>
      <c r="F2" s="111">
        <v>5</v>
      </c>
      <c r="G2" s="110" t="str">
        <f>個人申込書!AI6</f>
        <v>999:99.99</v>
      </c>
      <c r="L2">
        <f>COUNTIF(C2:C524,400)</f>
        <v>0</v>
      </c>
    </row>
    <row r="3" spans="1:12" x14ac:dyDescent="0.15">
      <c r="A3" s="110" t="str">
        <f>IF(B3="","",個人申込書!T7)</f>
        <v/>
      </c>
      <c r="B3" s="110" t="str">
        <f>個人申込書!AA7</f>
        <v/>
      </c>
      <c r="C3" s="110" t="str">
        <f>個人申込書!AE7</f>
        <v/>
      </c>
      <c r="D3" s="110" t="str">
        <f>個人申込書!W7</f>
        <v/>
      </c>
      <c r="E3" s="111">
        <v>0</v>
      </c>
      <c r="F3" s="110">
        <v>5</v>
      </c>
      <c r="G3" s="110" t="str">
        <f>個人申込書!AI7</f>
        <v>999:99.99</v>
      </c>
    </row>
    <row r="4" spans="1:12" x14ac:dyDescent="0.15">
      <c r="A4" s="110" t="str">
        <f>IF(B4="","",個人申込書!T8)</f>
        <v/>
      </c>
      <c r="B4" s="110" t="str">
        <f>個人申込書!AA8</f>
        <v/>
      </c>
      <c r="C4" s="110" t="str">
        <f>個人申込書!AE8</f>
        <v/>
      </c>
      <c r="D4" s="110" t="str">
        <f>個人申込書!W8</f>
        <v/>
      </c>
      <c r="E4" s="111">
        <v>0</v>
      </c>
      <c r="F4" s="110">
        <v>5</v>
      </c>
      <c r="G4" s="110" t="str">
        <f>個人申込書!AI8</f>
        <v>999:99.99</v>
      </c>
    </row>
    <row r="5" spans="1:12" x14ac:dyDescent="0.15">
      <c r="A5" s="110" t="str">
        <f>IF(B5="","",個人申込書!T9)</f>
        <v/>
      </c>
      <c r="B5" s="110" t="str">
        <f>個人申込書!AA9</f>
        <v/>
      </c>
      <c r="C5" s="110" t="str">
        <f>個人申込書!AE9</f>
        <v/>
      </c>
      <c r="D5" s="110" t="str">
        <f>個人申込書!W9</f>
        <v/>
      </c>
      <c r="E5" s="111">
        <v>0</v>
      </c>
      <c r="F5" s="110">
        <v>5</v>
      </c>
      <c r="G5" s="110" t="str">
        <f>個人申込書!AI9</f>
        <v>999:99.99</v>
      </c>
    </row>
    <row r="6" spans="1:12" x14ac:dyDescent="0.15">
      <c r="A6" s="110" t="str">
        <f>IF(B6="","",個人申込書!T10)</f>
        <v/>
      </c>
      <c r="B6" s="110" t="str">
        <f>個人申込書!AA10</f>
        <v/>
      </c>
      <c r="C6" s="110" t="str">
        <f>個人申込書!AE10</f>
        <v/>
      </c>
      <c r="D6" s="110" t="str">
        <f>個人申込書!W10</f>
        <v/>
      </c>
      <c r="E6" s="111">
        <v>0</v>
      </c>
      <c r="F6" s="110">
        <v>5</v>
      </c>
      <c r="G6" s="110" t="str">
        <f>個人申込書!AI10</f>
        <v>999:99.99</v>
      </c>
    </row>
    <row r="7" spans="1:12" x14ac:dyDescent="0.15">
      <c r="A7" s="110" t="str">
        <f>IF(B7="","",個人申込書!T11)</f>
        <v/>
      </c>
      <c r="B7" s="110" t="str">
        <f>個人申込書!AA11</f>
        <v/>
      </c>
      <c r="C7" s="110" t="str">
        <f>個人申込書!AE11</f>
        <v/>
      </c>
      <c r="D7" s="110" t="str">
        <f>個人申込書!W11</f>
        <v/>
      </c>
      <c r="E7" s="111">
        <v>0</v>
      </c>
      <c r="F7" s="110">
        <v>5</v>
      </c>
      <c r="G7" s="110" t="str">
        <f>個人申込書!AI11</f>
        <v>999:99.99</v>
      </c>
    </row>
    <row r="8" spans="1:12" x14ac:dyDescent="0.15">
      <c r="A8" s="110" t="str">
        <f>IF(B8="","",個人申込書!T12)</f>
        <v/>
      </c>
      <c r="B8" s="110" t="str">
        <f>個人申込書!AA12</f>
        <v/>
      </c>
      <c r="C8" s="110" t="str">
        <f>個人申込書!AE12</f>
        <v/>
      </c>
      <c r="D8" s="110" t="str">
        <f>個人申込書!W12</f>
        <v/>
      </c>
      <c r="E8" s="111">
        <v>0</v>
      </c>
      <c r="F8" s="110">
        <v>5</v>
      </c>
      <c r="G8" s="110" t="str">
        <f>個人申込書!AI12</f>
        <v>999:99.99</v>
      </c>
    </row>
    <row r="9" spans="1:12" x14ac:dyDescent="0.15">
      <c r="A9" s="110" t="str">
        <f>IF(B9="","",個人申込書!T13)</f>
        <v/>
      </c>
      <c r="B9" s="110" t="str">
        <f>個人申込書!AA13</f>
        <v/>
      </c>
      <c r="C9" s="110" t="str">
        <f>個人申込書!AE13</f>
        <v/>
      </c>
      <c r="D9" s="110" t="str">
        <f>個人申込書!W13</f>
        <v/>
      </c>
      <c r="E9" s="111">
        <v>0</v>
      </c>
      <c r="F9" s="110">
        <v>5</v>
      </c>
      <c r="G9" s="110" t="str">
        <f>個人申込書!AI13</f>
        <v>999:99.99</v>
      </c>
    </row>
    <row r="10" spans="1:12" x14ac:dyDescent="0.15">
      <c r="A10" s="110" t="str">
        <f>IF(B10="","",個人申込書!T14)</f>
        <v/>
      </c>
      <c r="B10" s="110" t="str">
        <f>個人申込書!AA14</f>
        <v/>
      </c>
      <c r="C10" s="110" t="str">
        <f>個人申込書!AE14</f>
        <v/>
      </c>
      <c r="D10" s="110" t="str">
        <f>個人申込書!W14</f>
        <v/>
      </c>
      <c r="E10" s="111">
        <v>0</v>
      </c>
      <c r="F10" s="110">
        <v>5</v>
      </c>
      <c r="G10" s="110" t="str">
        <f>個人申込書!AI14</f>
        <v>999:99.99</v>
      </c>
    </row>
    <row r="11" spans="1:12" x14ac:dyDescent="0.15">
      <c r="A11" s="110" t="str">
        <f>IF(B11="","",個人申込書!T15)</f>
        <v/>
      </c>
      <c r="B11" s="110" t="str">
        <f>個人申込書!AA15</f>
        <v/>
      </c>
      <c r="C11" s="110" t="str">
        <f>個人申込書!AE15</f>
        <v/>
      </c>
      <c r="D11" s="110" t="str">
        <f>個人申込書!W15</f>
        <v/>
      </c>
      <c r="E11" s="111">
        <v>0</v>
      </c>
      <c r="F11" s="110">
        <v>5</v>
      </c>
      <c r="G11" s="110" t="str">
        <f>個人申込書!AI15</f>
        <v>999:99.99</v>
      </c>
    </row>
    <row r="12" spans="1:12" x14ac:dyDescent="0.15">
      <c r="A12" s="110" t="str">
        <f>IF(B12="","",個人申込書!T16)</f>
        <v/>
      </c>
      <c r="B12" s="110" t="str">
        <f>個人申込書!AA16</f>
        <v/>
      </c>
      <c r="C12" s="110" t="str">
        <f>個人申込書!AE16</f>
        <v/>
      </c>
      <c r="D12" s="110" t="str">
        <f>個人申込書!W16</f>
        <v/>
      </c>
      <c r="E12" s="111">
        <v>0</v>
      </c>
      <c r="F12" s="110">
        <v>5</v>
      </c>
      <c r="G12" s="110" t="str">
        <f>個人申込書!AI16</f>
        <v>999:99.99</v>
      </c>
    </row>
    <row r="13" spans="1:12" x14ac:dyDescent="0.15">
      <c r="A13" s="110" t="str">
        <f>IF(B13="","",個人申込書!T17)</f>
        <v/>
      </c>
      <c r="B13" s="110" t="str">
        <f>個人申込書!AA17</f>
        <v/>
      </c>
      <c r="C13" s="110" t="str">
        <f>個人申込書!AE17</f>
        <v/>
      </c>
      <c r="D13" s="110" t="str">
        <f>個人申込書!W17</f>
        <v/>
      </c>
      <c r="E13" s="111">
        <v>0</v>
      </c>
      <c r="F13" s="110">
        <v>5</v>
      </c>
      <c r="G13" s="110" t="str">
        <f>個人申込書!AI17</f>
        <v>999:99.99</v>
      </c>
    </row>
    <row r="14" spans="1:12" x14ac:dyDescent="0.15">
      <c r="A14" s="110" t="str">
        <f>IF(B14="","",個人申込書!T18)</f>
        <v/>
      </c>
      <c r="B14" s="110" t="str">
        <f>個人申込書!AA18</f>
        <v/>
      </c>
      <c r="C14" s="110" t="str">
        <f>個人申込書!AE18</f>
        <v/>
      </c>
      <c r="D14" s="110" t="str">
        <f>個人申込書!W18</f>
        <v/>
      </c>
      <c r="E14" s="111">
        <v>0</v>
      </c>
      <c r="F14" s="110">
        <v>5</v>
      </c>
      <c r="G14" s="110" t="str">
        <f>個人申込書!AI18</f>
        <v>999:99.99</v>
      </c>
    </row>
    <row r="15" spans="1:12" x14ac:dyDescent="0.15">
      <c r="A15" s="110" t="str">
        <f>IF(B15="","",個人申込書!T19)</f>
        <v/>
      </c>
      <c r="B15" s="110" t="str">
        <f>個人申込書!AA19</f>
        <v/>
      </c>
      <c r="C15" s="110" t="str">
        <f>個人申込書!AE19</f>
        <v/>
      </c>
      <c r="D15" s="110" t="str">
        <f>個人申込書!W19</f>
        <v/>
      </c>
      <c r="E15" s="111">
        <v>0</v>
      </c>
      <c r="F15" s="110">
        <v>5</v>
      </c>
      <c r="G15" s="110" t="str">
        <f>個人申込書!AI19</f>
        <v>999:99.99</v>
      </c>
    </row>
    <row r="16" spans="1:12" x14ac:dyDescent="0.15">
      <c r="A16" s="110" t="str">
        <f>IF(B16="","",個人申込書!T20)</f>
        <v/>
      </c>
      <c r="B16" s="110" t="str">
        <f>個人申込書!AA20</f>
        <v/>
      </c>
      <c r="C16" s="110" t="str">
        <f>個人申込書!AE20</f>
        <v/>
      </c>
      <c r="D16" s="110" t="str">
        <f>個人申込書!W20</f>
        <v/>
      </c>
      <c r="E16" s="111">
        <v>0</v>
      </c>
      <c r="F16" s="110">
        <v>5</v>
      </c>
      <c r="G16" s="110" t="str">
        <f>個人申込書!AI20</f>
        <v>999:99.99</v>
      </c>
    </row>
    <row r="17" spans="1:7" x14ac:dyDescent="0.15">
      <c r="A17" s="110" t="str">
        <f>IF(B17="","",個人申込書!T21)</f>
        <v/>
      </c>
      <c r="B17" s="110" t="str">
        <f>個人申込書!AA21</f>
        <v/>
      </c>
      <c r="C17" s="110" t="str">
        <f>個人申込書!AE21</f>
        <v/>
      </c>
      <c r="D17" s="110" t="str">
        <f>個人申込書!W21</f>
        <v/>
      </c>
      <c r="E17" s="111">
        <v>0</v>
      </c>
      <c r="F17" s="110">
        <v>5</v>
      </c>
      <c r="G17" s="110" t="str">
        <f>個人申込書!AI21</f>
        <v>999:99.99</v>
      </c>
    </row>
    <row r="18" spans="1:7" x14ac:dyDescent="0.15">
      <c r="A18" s="110" t="str">
        <f>IF(B18="","",個人申込書!T22)</f>
        <v/>
      </c>
      <c r="B18" s="110" t="str">
        <f>個人申込書!AA22</f>
        <v/>
      </c>
      <c r="C18" s="110" t="str">
        <f>個人申込書!AE22</f>
        <v/>
      </c>
      <c r="D18" s="110" t="str">
        <f>個人申込書!W22</f>
        <v/>
      </c>
      <c r="E18" s="111">
        <v>0</v>
      </c>
      <c r="F18" s="110">
        <v>5</v>
      </c>
      <c r="G18" s="110" t="str">
        <f>個人申込書!AI22</f>
        <v>999:99.99</v>
      </c>
    </row>
    <row r="19" spans="1:7" x14ac:dyDescent="0.15">
      <c r="A19" s="110" t="str">
        <f>IF(B19="","",個人申込書!T23)</f>
        <v/>
      </c>
      <c r="B19" s="110" t="str">
        <f>個人申込書!AA23</f>
        <v/>
      </c>
      <c r="C19" s="110" t="str">
        <f>個人申込書!AE23</f>
        <v/>
      </c>
      <c r="D19" s="110" t="str">
        <f>個人申込書!W23</f>
        <v/>
      </c>
      <c r="E19" s="111">
        <v>0</v>
      </c>
      <c r="F19" s="110">
        <v>5</v>
      </c>
      <c r="G19" s="110" t="str">
        <f>個人申込書!AI23</f>
        <v>999:99.99</v>
      </c>
    </row>
    <row r="20" spans="1:7" x14ac:dyDescent="0.15">
      <c r="A20" s="110" t="str">
        <f>IF(B20="","",個人申込書!T24)</f>
        <v/>
      </c>
      <c r="B20" s="110" t="str">
        <f>個人申込書!AA24</f>
        <v/>
      </c>
      <c r="C20" s="110" t="str">
        <f>個人申込書!AE24</f>
        <v/>
      </c>
      <c r="D20" s="110" t="str">
        <f>個人申込書!W24</f>
        <v/>
      </c>
      <c r="E20" s="111">
        <v>0</v>
      </c>
      <c r="F20" s="110">
        <v>5</v>
      </c>
      <c r="G20" s="110" t="str">
        <f>個人申込書!AI24</f>
        <v>999:99.99</v>
      </c>
    </row>
    <row r="21" spans="1:7" x14ac:dyDescent="0.15">
      <c r="A21" s="110" t="str">
        <f>IF(B21="","",個人申込書!T25)</f>
        <v/>
      </c>
      <c r="B21" s="110" t="str">
        <f>個人申込書!AA25</f>
        <v/>
      </c>
      <c r="C21" s="110" t="str">
        <f>個人申込書!AE25</f>
        <v/>
      </c>
      <c r="D21" s="110" t="str">
        <f>個人申込書!W25</f>
        <v/>
      </c>
      <c r="E21" s="111">
        <v>0</v>
      </c>
      <c r="F21" s="110">
        <v>5</v>
      </c>
      <c r="G21" s="110" t="str">
        <f>個人申込書!AI25</f>
        <v>999:99.99</v>
      </c>
    </row>
    <row r="22" spans="1:7" x14ac:dyDescent="0.15">
      <c r="A22" s="110" t="str">
        <f>IF(B22="","",個人申込書!T26)</f>
        <v/>
      </c>
      <c r="B22" s="110" t="str">
        <f>個人申込書!AA26</f>
        <v/>
      </c>
      <c r="C22" s="110" t="str">
        <f>個人申込書!AE26</f>
        <v/>
      </c>
      <c r="D22" s="110" t="str">
        <f>個人申込書!W26</f>
        <v/>
      </c>
      <c r="E22" s="111">
        <v>0</v>
      </c>
      <c r="F22" s="110">
        <v>5</v>
      </c>
      <c r="G22" s="110" t="str">
        <f>個人申込書!AI26</f>
        <v>999:99.99</v>
      </c>
    </row>
    <row r="23" spans="1:7" x14ac:dyDescent="0.15">
      <c r="A23" s="110" t="str">
        <f>IF(B23="","",個人申込書!T27)</f>
        <v/>
      </c>
      <c r="B23" s="110" t="str">
        <f>個人申込書!AA27</f>
        <v/>
      </c>
      <c r="C23" s="110" t="str">
        <f>個人申込書!AE27</f>
        <v/>
      </c>
      <c r="D23" s="110" t="str">
        <f>個人申込書!W27</f>
        <v/>
      </c>
      <c r="E23" s="111">
        <v>0</v>
      </c>
      <c r="F23" s="110">
        <v>5</v>
      </c>
      <c r="G23" s="110" t="str">
        <f>個人申込書!AI27</f>
        <v>999:99.99</v>
      </c>
    </row>
    <row r="24" spans="1:7" x14ac:dyDescent="0.15">
      <c r="A24" s="110" t="str">
        <f>IF(B24="","",個人申込書!T28)</f>
        <v/>
      </c>
      <c r="B24" s="110" t="str">
        <f>個人申込書!AA28</f>
        <v/>
      </c>
      <c r="C24" s="110" t="str">
        <f>個人申込書!AE28</f>
        <v/>
      </c>
      <c r="D24" s="110" t="str">
        <f>個人申込書!W28</f>
        <v/>
      </c>
      <c r="E24" s="111">
        <v>0</v>
      </c>
      <c r="F24" s="110">
        <v>5</v>
      </c>
      <c r="G24" s="110" t="str">
        <f>個人申込書!AI28</f>
        <v>999:99.99</v>
      </c>
    </row>
    <row r="25" spans="1:7" x14ac:dyDescent="0.15">
      <c r="A25" s="110" t="str">
        <f>IF(B25="","",個人申込書!T29)</f>
        <v/>
      </c>
      <c r="B25" s="110" t="str">
        <f>個人申込書!AA29</f>
        <v/>
      </c>
      <c r="C25" s="110" t="str">
        <f>個人申込書!AE29</f>
        <v/>
      </c>
      <c r="D25" s="110" t="str">
        <f>個人申込書!W29</f>
        <v/>
      </c>
      <c r="E25" s="111">
        <v>0</v>
      </c>
      <c r="F25" s="110">
        <v>5</v>
      </c>
      <c r="G25" s="110" t="str">
        <f>個人申込書!AI29</f>
        <v>999:99.99</v>
      </c>
    </row>
    <row r="26" spans="1:7" x14ac:dyDescent="0.15">
      <c r="A26" s="110" t="str">
        <f>IF(B26="","",個人申込書!T30)</f>
        <v/>
      </c>
      <c r="B26" s="110" t="str">
        <f>個人申込書!AA30</f>
        <v/>
      </c>
      <c r="C26" s="110" t="str">
        <f>個人申込書!AE30</f>
        <v/>
      </c>
      <c r="D26" s="110" t="str">
        <f>個人申込書!W30</f>
        <v/>
      </c>
      <c r="E26" s="111">
        <v>0</v>
      </c>
      <c r="F26" s="110">
        <v>5</v>
      </c>
      <c r="G26" s="110" t="str">
        <f>個人申込書!AI30</f>
        <v>999:99.99</v>
      </c>
    </row>
    <row r="27" spans="1:7" x14ac:dyDescent="0.15">
      <c r="A27" s="110" t="str">
        <f>IF(B27="","",個人申込書!T31)</f>
        <v/>
      </c>
      <c r="B27" s="110" t="str">
        <f>個人申込書!AA31</f>
        <v/>
      </c>
      <c r="C27" s="110" t="str">
        <f>個人申込書!AE31</f>
        <v/>
      </c>
      <c r="D27" s="110" t="str">
        <f>個人申込書!W31</f>
        <v/>
      </c>
      <c r="E27" s="111">
        <v>0</v>
      </c>
      <c r="F27" s="110">
        <v>5</v>
      </c>
      <c r="G27" s="110" t="str">
        <f>個人申込書!AI31</f>
        <v>999:99.99</v>
      </c>
    </row>
    <row r="28" spans="1:7" x14ac:dyDescent="0.15">
      <c r="A28" s="110" t="str">
        <f>IF(B28="","",個人申込書!T32)</f>
        <v/>
      </c>
      <c r="B28" s="110" t="str">
        <f>個人申込書!AA32</f>
        <v/>
      </c>
      <c r="C28" s="110" t="str">
        <f>個人申込書!AE32</f>
        <v/>
      </c>
      <c r="D28" s="110" t="str">
        <f>個人申込書!W32</f>
        <v/>
      </c>
      <c r="E28" s="111">
        <v>0</v>
      </c>
      <c r="F28" s="110">
        <v>5</v>
      </c>
      <c r="G28" s="110" t="str">
        <f>個人申込書!AI32</f>
        <v>999:99.99</v>
      </c>
    </row>
    <row r="29" spans="1:7" x14ac:dyDescent="0.15">
      <c r="A29" s="110" t="str">
        <f>IF(B29="","",個人申込書!T33)</f>
        <v/>
      </c>
      <c r="B29" s="110" t="str">
        <f>個人申込書!AA33</f>
        <v/>
      </c>
      <c r="C29" s="110" t="str">
        <f>個人申込書!AE33</f>
        <v/>
      </c>
      <c r="D29" s="110" t="str">
        <f>個人申込書!W33</f>
        <v/>
      </c>
      <c r="E29" s="111">
        <v>0</v>
      </c>
      <c r="F29" s="110">
        <v>5</v>
      </c>
      <c r="G29" s="110" t="str">
        <f>個人申込書!AI33</f>
        <v>999:99.99</v>
      </c>
    </row>
    <row r="30" spans="1:7" x14ac:dyDescent="0.15">
      <c r="A30" s="110" t="str">
        <f>IF(B30="","",個人申込書!T34)</f>
        <v/>
      </c>
      <c r="B30" s="110" t="str">
        <f>個人申込書!AA34</f>
        <v/>
      </c>
      <c r="C30" s="110" t="str">
        <f>個人申込書!AE34</f>
        <v/>
      </c>
      <c r="D30" s="110" t="str">
        <f>個人申込書!W34</f>
        <v/>
      </c>
      <c r="E30" s="111">
        <v>0</v>
      </c>
      <c r="F30" s="110">
        <v>5</v>
      </c>
      <c r="G30" s="110" t="str">
        <f>個人申込書!AI34</f>
        <v>999:99.99</v>
      </c>
    </row>
    <row r="31" spans="1:7" x14ac:dyDescent="0.15">
      <c r="A31" s="110" t="str">
        <f>IF(B31="","",個人申込書!T35)</f>
        <v/>
      </c>
      <c r="B31" s="110" t="str">
        <f>個人申込書!AA35</f>
        <v/>
      </c>
      <c r="C31" s="110" t="str">
        <f>個人申込書!AE35</f>
        <v/>
      </c>
      <c r="D31" s="110" t="str">
        <f>個人申込書!W35</f>
        <v/>
      </c>
      <c r="E31" s="111">
        <v>0</v>
      </c>
      <c r="F31" s="110">
        <v>5</v>
      </c>
      <c r="G31" s="110" t="str">
        <f>個人申込書!AI35</f>
        <v>999:99.99</v>
      </c>
    </row>
    <row r="32" spans="1:7" x14ac:dyDescent="0.15">
      <c r="A32" s="110" t="str">
        <f>IF(B32="","",個人申込書!T36)</f>
        <v/>
      </c>
      <c r="B32" s="110" t="str">
        <f>個人申込書!AA36</f>
        <v/>
      </c>
      <c r="C32" s="110" t="str">
        <f>個人申込書!AE36</f>
        <v/>
      </c>
      <c r="D32" s="110" t="str">
        <f>個人申込書!W36</f>
        <v/>
      </c>
      <c r="E32" s="111">
        <v>0</v>
      </c>
      <c r="F32" s="110">
        <v>5</v>
      </c>
      <c r="G32" s="110" t="str">
        <f>個人申込書!AI36</f>
        <v>999:99.99</v>
      </c>
    </row>
    <row r="33" spans="1:7" x14ac:dyDescent="0.15">
      <c r="A33" s="110" t="str">
        <f>IF(B33="","",個人申込書!T37)</f>
        <v/>
      </c>
      <c r="B33" s="110" t="str">
        <f>個人申込書!AA37</f>
        <v/>
      </c>
      <c r="C33" s="110" t="str">
        <f>個人申込書!AE37</f>
        <v/>
      </c>
      <c r="D33" s="110" t="str">
        <f>個人申込書!W37</f>
        <v/>
      </c>
      <c r="E33" s="111">
        <v>0</v>
      </c>
      <c r="F33" s="110">
        <v>5</v>
      </c>
      <c r="G33" s="110" t="str">
        <f>個人申込書!AI37</f>
        <v>999:99.99</v>
      </c>
    </row>
    <row r="34" spans="1:7" x14ac:dyDescent="0.15">
      <c r="A34" s="110" t="str">
        <f>IF(B34="","",個人申込書!T38)</f>
        <v/>
      </c>
      <c r="B34" s="110" t="str">
        <f>個人申込書!AA38</f>
        <v/>
      </c>
      <c r="C34" s="110" t="str">
        <f>個人申込書!AE38</f>
        <v/>
      </c>
      <c r="D34" s="110" t="str">
        <f>個人申込書!W38</f>
        <v/>
      </c>
      <c r="E34" s="111">
        <v>0</v>
      </c>
      <c r="F34" s="110">
        <v>5</v>
      </c>
      <c r="G34" s="110" t="str">
        <f>個人申込書!AI38</f>
        <v>999:99.99</v>
      </c>
    </row>
    <row r="35" spans="1:7" x14ac:dyDescent="0.15">
      <c r="A35" s="110" t="str">
        <f>IF(B35="","",個人申込書!T39)</f>
        <v/>
      </c>
      <c r="B35" s="110" t="str">
        <f>個人申込書!AA39</f>
        <v/>
      </c>
      <c r="C35" s="110" t="str">
        <f>個人申込書!AE39</f>
        <v/>
      </c>
      <c r="D35" s="110" t="str">
        <f>個人申込書!W39</f>
        <v/>
      </c>
      <c r="E35" s="111">
        <v>0</v>
      </c>
      <c r="F35" s="110">
        <v>5</v>
      </c>
      <c r="G35" s="110" t="str">
        <f>個人申込書!AI39</f>
        <v>999:99.99</v>
      </c>
    </row>
    <row r="36" spans="1:7" x14ac:dyDescent="0.15">
      <c r="A36" s="110" t="str">
        <f>IF(B36="","",個人申込書!T40)</f>
        <v/>
      </c>
      <c r="B36" s="110" t="str">
        <f>個人申込書!AA40</f>
        <v/>
      </c>
      <c r="C36" s="110" t="str">
        <f>個人申込書!AE40</f>
        <v/>
      </c>
      <c r="D36" s="110" t="str">
        <f>個人申込書!W40</f>
        <v/>
      </c>
      <c r="E36" s="111">
        <v>0</v>
      </c>
      <c r="F36" s="110">
        <v>5</v>
      </c>
      <c r="G36" s="110" t="str">
        <f>個人申込書!AI40</f>
        <v>999:99.99</v>
      </c>
    </row>
    <row r="37" spans="1:7" x14ac:dyDescent="0.15">
      <c r="A37" s="110" t="str">
        <f>IF(B37="","",個人申込書!T41)</f>
        <v/>
      </c>
      <c r="B37" s="110" t="str">
        <f>個人申込書!AA41</f>
        <v/>
      </c>
      <c r="C37" s="110" t="str">
        <f>個人申込書!AE41</f>
        <v/>
      </c>
      <c r="D37" s="110" t="str">
        <f>個人申込書!W41</f>
        <v/>
      </c>
      <c r="E37" s="111">
        <v>0</v>
      </c>
      <c r="F37" s="110">
        <v>5</v>
      </c>
      <c r="G37" s="110" t="str">
        <f>個人申込書!AI41</f>
        <v>999:99.99</v>
      </c>
    </row>
    <row r="38" spans="1:7" x14ac:dyDescent="0.15">
      <c r="A38" s="110" t="str">
        <f>IF(B38="","",個人申込書!T42)</f>
        <v/>
      </c>
      <c r="B38" s="110" t="str">
        <f>個人申込書!AA42</f>
        <v/>
      </c>
      <c r="C38" s="110" t="str">
        <f>個人申込書!AE42</f>
        <v/>
      </c>
      <c r="D38" s="110" t="str">
        <f>個人申込書!W42</f>
        <v/>
      </c>
      <c r="E38" s="111">
        <v>0</v>
      </c>
      <c r="F38" s="110">
        <v>5</v>
      </c>
      <c r="G38" s="110" t="str">
        <f>個人申込書!AI42</f>
        <v>999:99.99</v>
      </c>
    </row>
    <row r="39" spans="1:7" x14ac:dyDescent="0.15">
      <c r="A39" s="110" t="str">
        <f>IF(B39="","",個人申込書!T43)</f>
        <v/>
      </c>
      <c r="B39" s="110" t="str">
        <f>個人申込書!AA43</f>
        <v/>
      </c>
      <c r="C39" s="110" t="str">
        <f>個人申込書!AE43</f>
        <v/>
      </c>
      <c r="D39" s="110" t="str">
        <f>個人申込書!W43</f>
        <v/>
      </c>
      <c r="E39" s="111">
        <v>0</v>
      </c>
      <c r="F39" s="110">
        <v>5</v>
      </c>
      <c r="G39" s="110" t="str">
        <f>個人申込書!AI43</f>
        <v>999:99.99</v>
      </c>
    </row>
    <row r="40" spans="1:7" x14ac:dyDescent="0.15">
      <c r="A40" s="110" t="str">
        <f>IF(B40="","",個人申込書!T44)</f>
        <v/>
      </c>
      <c r="B40" s="110" t="str">
        <f>個人申込書!AA44</f>
        <v/>
      </c>
      <c r="C40" s="110" t="str">
        <f>個人申込書!AE44</f>
        <v/>
      </c>
      <c r="D40" s="110" t="str">
        <f>個人申込書!W44</f>
        <v/>
      </c>
      <c r="E40" s="111">
        <v>0</v>
      </c>
      <c r="F40" s="110">
        <v>5</v>
      </c>
      <c r="G40" s="110" t="str">
        <f>個人申込書!AI44</f>
        <v>999:99.99</v>
      </c>
    </row>
    <row r="41" spans="1:7" x14ac:dyDescent="0.15">
      <c r="A41" s="110" t="str">
        <f>IF(B41="","",個人申込書!T45)</f>
        <v/>
      </c>
      <c r="B41" s="110" t="str">
        <f>個人申込書!AA45</f>
        <v/>
      </c>
      <c r="C41" s="110" t="str">
        <f>個人申込書!AE45</f>
        <v/>
      </c>
      <c r="D41" s="110" t="str">
        <f>個人申込書!W45</f>
        <v/>
      </c>
      <c r="E41" s="111">
        <v>0</v>
      </c>
      <c r="F41" s="110">
        <v>5</v>
      </c>
      <c r="G41" s="110" t="str">
        <f>個人申込書!AI45</f>
        <v>999:99.99</v>
      </c>
    </row>
    <row r="42" spans="1:7" x14ac:dyDescent="0.15">
      <c r="A42" s="110" t="str">
        <f>IF(B42="","",個人申込書!T46)</f>
        <v/>
      </c>
      <c r="B42" s="110" t="str">
        <f>個人申込書!AA46</f>
        <v/>
      </c>
      <c r="C42" s="110" t="str">
        <f>個人申込書!AE46</f>
        <v/>
      </c>
      <c r="D42" s="110" t="str">
        <f>個人申込書!W46</f>
        <v/>
      </c>
      <c r="E42" s="111">
        <v>0</v>
      </c>
      <c r="F42" s="110">
        <v>5</v>
      </c>
      <c r="G42" s="110" t="str">
        <f>個人申込書!AI46</f>
        <v>999:99.99</v>
      </c>
    </row>
    <row r="43" spans="1:7" x14ac:dyDescent="0.15">
      <c r="A43" s="110" t="str">
        <f>IF(B43="","",個人申込書!T47)</f>
        <v/>
      </c>
      <c r="B43" s="110" t="str">
        <f>個人申込書!AA47</f>
        <v/>
      </c>
      <c r="C43" s="110" t="str">
        <f>個人申込書!AE47</f>
        <v/>
      </c>
      <c r="D43" s="110" t="str">
        <f>個人申込書!W47</f>
        <v/>
      </c>
      <c r="E43" s="111">
        <v>0</v>
      </c>
      <c r="F43" s="110">
        <v>5</v>
      </c>
      <c r="G43" s="110" t="str">
        <f>個人申込書!AI47</f>
        <v>999:99.99</v>
      </c>
    </row>
    <row r="44" spans="1:7" x14ac:dyDescent="0.15">
      <c r="A44" s="110" t="str">
        <f>IF(B44="","",個人申込書!T48)</f>
        <v/>
      </c>
      <c r="B44" s="110" t="str">
        <f>個人申込書!AA48</f>
        <v/>
      </c>
      <c r="C44" s="110" t="str">
        <f>個人申込書!AE48</f>
        <v/>
      </c>
      <c r="D44" s="110" t="str">
        <f>個人申込書!W48</f>
        <v/>
      </c>
      <c r="E44" s="111">
        <v>0</v>
      </c>
      <c r="F44" s="110">
        <v>5</v>
      </c>
      <c r="G44" s="110" t="str">
        <f>個人申込書!AI48</f>
        <v>999:99.99</v>
      </c>
    </row>
    <row r="45" spans="1:7" x14ac:dyDescent="0.15">
      <c r="A45" s="110" t="str">
        <f>IF(B45="","",個人申込書!T49)</f>
        <v/>
      </c>
      <c r="B45" s="110" t="str">
        <f>個人申込書!AA49</f>
        <v/>
      </c>
      <c r="C45" s="110" t="str">
        <f>個人申込書!AE49</f>
        <v/>
      </c>
      <c r="D45" s="110" t="str">
        <f>個人申込書!W49</f>
        <v/>
      </c>
      <c r="E45" s="111">
        <v>0</v>
      </c>
      <c r="F45" s="110">
        <v>5</v>
      </c>
      <c r="G45" s="110" t="str">
        <f>個人申込書!AI49</f>
        <v>999:99.99</v>
      </c>
    </row>
    <row r="46" spans="1:7" x14ac:dyDescent="0.15">
      <c r="A46" s="110" t="str">
        <f>IF(B46="","",個人申込書!T50)</f>
        <v/>
      </c>
      <c r="B46" s="110" t="str">
        <f>個人申込書!AA50</f>
        <v/>
      </c>
      <c r="C46" s="110" t="str">
        <f>個人申込書!AE50</f>
        <v/>
      </c>
      <c r="D46" s="110" t="str">
        <f>個人申込書!W50</f>
        <v/>
      </c>
      <c r="E46" s="111">
        <v>0</v>
      </c>
      <c r="F46" s="110">
        <v>5</v>
      </c>
      <c r="G46" s="110" t="str">
        <f>個人申込書!AI50</f>
        <v>999:99.99</v>
      </c>
    </row>
    <row r="47" spans="1:7" x14ac:dyDescent="0.15">
      <c r="A47" s="110" t="str">
        <f>IF(B47="","",個人申込書!T51)</f>
        <v/>
      </c>
      <c r="B47" s="110" t="str">
        <f>個人申込書!AA51</f>
        <v/>
      </c>
      <c r="C47" s="110" t="str">
        <f>個人申込書!AE51</f>
        <v/>
      </c>
      <c r="D47" s="110" t="str">
        <f>個人申込書!W51</f>
        <v/>
      </c>
      <c r="E47" s="111">
        <v>0</v>
      </c>
      <c r="F47" s="110">
        <v>5</v>
      </c>
      <c r="G47" s="110" t="str">
        <f>個人申込書!AI51</f>
        <v>999:99.99</v>
      </c>
    </row>
    <row r="48" spans="1:7" x14ac:dyDescent="0.15">
      <c r="A48" s="110" t="str">
        <f>IF(B48="","",個人申込書!T52)</f>
        <v/>
      </c>
      <c r="B48" s="110" t="str">
        <f>個人申込書!AA52</f>
        <v/>
      </c>
      <c r="C48" s="110" t="str">
        <f>個人申込書!AE52</f>
        <v/>
      </c>
      <c r="D48" s="110" t="str">
        <f>個人申込書!W52</f>
        <v/>
      </c>
      <c r="E48" s="111">
        <v>0</v>
      </c>
      <c r="F48" s="110">
        <v>5</v>
      </c>
      <c r="G48" s="110" t="str">
        <f>個人申込書!AI52</f>
        <v>999:99.99</v>
      </c>
    </row>
    <row r="49" spans="1:7" x14ac:dyDescent="0.15">
      <c r="A49" s="110" t="str">
        <f>IF(B49="","",個人申込書!T53)</f>
        <v/>
      </c>
      <c r="B49" s="110" t="str">
        <f>個人申込書!AA53</f>
        <v/>
      </c>
      <c r="C49" s="110" t="str">
        <f>個人申込書!AE53</f>
        <v/>
      </c>
      <c r="D49" s="110" t="str">
        <f>個人申込書!W53</f>
        <v/>
      </c>
      <c r="E49" s="111">
        <v>0</v>
      </c>
      <c r="F49" s="110">
        <v>5</v>
      </c>
      <c r="G49" s="110" t="str">
        <f>個人申込書!AI53</f>
        <v>999:99.99</v>
      </c>
    </row>
    <row r="50" spans="1:7" x14ac:dyDescent="0.15">
      <c r="A50" s="110" t="str">
        <f>IF(B50="","",個人申込書!T54)</f>
        <v/>
      </c>
      <c r="B50" s="110" t="str">
        <f>個人申込書!AA54</f>
        <v/>
      </c>
      <c r="C50" s="110" t="str">
        <f>個人申込書!AE54</f>
        <v/>
      </c>
      <c r="D50" s="110" t="str">
        <f>個人申込書!W54</f>
        <v/>
      </c>
      <c r="E50" s="111">
        <v>0</v>
      </c>
      <c r="F50" s="110">
        <v>5</v>
      </c>
      <c r="G50" s="110" t="str">
        <f>個人申込書!AI54</f>
        <v>999:99.99</v>
      </c>
    </row>
    <row r="51" spans="1:7" x14ac:dyDescent="0.15">
      <c r="A51" s="110" t="str">
        <f>IF(B51="","",個人申込書!T55)</f>
        <v/>
      </c>
      <c r="B51" s="110" t="str">
        <f>個人申込書!AA55</f>
        <v/>
      </c>
      <c r="C51" s="110" t="str">
        <f>個人申込書!AE55</f>
        <v/>
      </c>
      <c r="D51" s="110" t="str">
        <f>個人申込書!W55</f>
        <v/>
      </c>
      <c r="E51" s="111">
        <v>0</v>
      </c>
      <c r="F51" s="110">
        <v>5</v>
      </c>
      <c r="G51" s="110" t="str">
        <f>個人申込書!AI55</f>
        <v>999:99.99</v>
      </c>
    </row>
    <row r="52" spans="1:7" x14ac:dyDescent="0.15">
      <c r="A52" s="110" t="str">
        <f>IF(B52="","",個人申込書!T56)</f>
        <v/>
      </c>
      <c r="B52" s="110" t="str">
        <f>個人申込書!AA56</f>
        <v/>
      </c>
      <c r="C52" s="110" t="str">
        <f>個人申込書!AE56</f>
        <v/>
      </c>
      <c r="D52" s="110" t="str">
        <f>個人申込書!W56</f>
        <v/>
      </c>
      <c r="E52" s="111">
        <v>0</v>
      </c>
      <c r="F52" s="110">
        <v>5</v>
      </c>
      <c r="G52" s="110" t="str">
        <f>個人申込書!AI56</f>
        <v>999:99.99</v>
      </c>
    </row>
    <row r="53" spans="1:7" x14ac:dyDescent="0.15">
      <c r="A53" s="110" t="str">
        <f>IF(B53="","",個人申込書!T57)</f>
        <v/>
      </c>
      <c r="B53" s="110" t="str">
        <f>個人申込書!AA57</f>
        <v/>
      </c>
      <c r="C53" s="110" t="str">
        <f>個人申込書!AE57</f>
        <v/>
      </c>
      <c r="D53" s="110" t="str">
        <f>個人申込書!W57</f>
        <v/>
      </c>
      <c r="E53" s="111">
        <v>0</v>
      </c>
      <c r="F53" s="110">
        <v>5</v>
      </c>
      <c r="G53" s="110" t="str">
        <f>個人申込書!AI57</f>
        <v>999:99.99</v>
      </c>
    </row>
    <row r="54" spans="1:7" x14ac:dyDescent="0.15">
      <c r="A54" s="110" t="str">
        <f>IF(B54="","",個人申込書!T58)</f>
        <v/>
      </c>
      <c r="B54" s="110" t="str">
        <f>個人申込書!AA58</f>
        <v/>
      </c>
      <c r="C54" s="110" t="str">
        <f>個人申込書!AE58</f>
        <v/>
      </c>
      <c r="D54" s="110" t="str">
        <f>個人申込書!W58</f>
        <v/>
      </c>
      <c r="E54" s="111">
        <v>0</v>
      </c>
      <c r="F54" s="110">
        <v>5</v>
      </c>
      <c r="G54" s="110" t="str">
        <f>個人申込書!AI58</f>
        <v>999:99.99</v>
      </c>
    </row>
    <row r="55" spans="1:7" x14ac:dyDescent="0.15">
      <c r="A55" s="110" t="str">
        <f>IF(B55="","",個人申込書!T59)</f>
        <v/>
      </c>
      <c r="B55" s="110" t="str">
        <f>個人申込書!AA59</f>
        <v/>
      </c>
      <c r="C55" s="110" t="str">
        <f>個人申込書!AE59</f>
        <v/>
      </c>
      <c r="D55" s="110" t="str">
        <f>個人申込書!W59</f>
        <v/>
      </c>
      <c r="E55" s="111">
        <v>0</v>
      </c>
      <c r="F55" s="110">
        <v>5</v>
      </c>
      <c r="G55" s="110" t="str">
        <f>個人申込書!AI59</f>
        <v>999:99.99</v>
      </c>
    </row>
    <row r="56" spans="1:7" x14ac:dyDescent="0.15">
      <c r="A56" s="110" t="str">
        <f>IF(B56="","",個人申込書!T60)</f>
        <v/>
      </c>
      <c r="B56" s="110" t="str">
        <f>個人申込書!AA60</f>
        <v/>
      </c>
      <c r="C56" s="110" t="str">
        <f>個人申込書!AE60</f>
        <v/>
      </c>
      <c r="D56" s="110" t="str">
        <f>個人申込書!W60</f>
        <v/>
      </c>
      <c r="E56" s="111">
        <v>0</v>
      </c>
      <c r="F56" s="110">
        <v>5</v>
      </c>
      <c r="G56" s="110" t="str">
        <f>個人申込書!AI60</f>
        <v>999:99.99</v>
      </c>
    </row>
    <row r="57" spans="1:7" x14ac:dyDescent="0.15">
      <c r="A57" s="110" t="str">
        <f>IF(B57="","",個人申込書!T61)</f>
        <v/>
      </c>
      <c r="B57" s="110" t="str">
        <f>個人申込書!AA61</f>
        <v/>
      </c>
      <c r="C57" s="110" t="str">
        <f>個人申込書!AE61</f>
        <v/>
      </c>
      <c r="D57" s="110" t="str">
        <f>個人申込書!W61</f>
        <v/>
      </c>
      <c r="E57" s="111">
        <v>0</v>
      </c>
      <c r="F57" s="110">
        <v>5</v>
      </c>
      <c r="G57" s="110" t="str">
        <f>個人申込書!AI61</f>
        <v>999:99.99</v>
      </c>
    </row>
    <row r="58" spans="1:7" x14ac:dyDescent="0.15">
      <c r="A58" s="110" t="str">
        <f>IF(B58="","",個人申込書!T62)</f>
        <v/>
      </c>
      <c r="B58" s="110" t="str">
        <f>個人申込書!AA62</f>
        <v/>
      </c>
      <c r="C58" s="110" t="str">
        <f>個人申込書!AE62</f>
        <v/>
      </c>
      <c r="D58" s="110" t="str">
        <f>個人申込書!W62</f>
        <v/>
      </c>
      <c r="E58" s="111">
        <v>0</v>
      </c>
      <c r="F58" s="110">
        <v>5</v>
      </c>
      <c r="G58" s="110" t="str">
        <f>個人申込書!AI62</f>
        <v>999:99.99</v>
      </c>
    </row>
    <row r="59" spans="1:7" x14ac:dyDescent="0.15">
      <c r="A59" s="110" t="str">
        <f>IF(B59="","",個人申込書!T63)</f>
        <v/>
      </c>
      <c r="B59" s="110" t="str">
        <f>個人申込書!AA63</f>
        <v/>
      </c>
      <c r="C59" s="110" t="str">
        <f>個人申込書!AE63</f>
        <v/>
      </c>
      <c r="D59" s="110" t="str">
        <f>個人申込書!W63</f>
        <v/>
      </c>
      <c r="E59" s="111">
        <v>0</v>
      </c>
      <c r="F59" s="110">
        <v>5</v>
      </c>
      <c r="G59" s="110" t="str">
        <f>個人申込書!AI63</f>
        <v>999:99.99</v>
      </c>
    </row>
    <row r="60" spans="1:7" x14ac:dyDescent="0.15">
      <c r="A60" s="110" t="str">
        <f>IF(B60="","",個人申込書!T64)</f>
        <v/>
      </c>
      <c r="B60" s="110" t="str">
        <f>個人申込書!AA64</f>
        <v/>
      </c>
      <c r="C60" s="110" t="str">
        <f>個人申込書!AE64</f>
        <v/>
      </c>
      <c r="D60" s="110" t="str">
        <f>個人申込書!W64</f>
        <v/>
      </c>
      <c r="E60" s="111">
        <v>0</v>
      </c>
      <c r="F60" s="110">
        <v>5</v>
      </c>
      <c r="G60" s="110" t="str">
        <f>個人申込書!AI64</f>
        <v>999:99.99</v>
      </c>
    </row>
    <row r="61" spans="1:7" x14ac:dyDescent="0.15">
      <c r="A61" s="112" t="str">
        <f>IF(B61="","",個人申込書!T65)</f>
        <v/>
      </c>
      <c r="B61" s="112" t="str">
        <f>個人申込書!AA65</f>
        <v/>
      </c>
      <c r="C61" s="112" t="str">
        <f>個人申込書!AE65</f>
        <v/>
      </c>
      <c r="D61" s="112" t="str">
        <f>個人申込書!W65</f>
        <v/>
      </c>
      <c r="E61" s="112">
        <v>0</v>
      </c>
      <c r="F61" s="112">
        <v>5</v>
      </c>
      <c r="G61" s="112" t="str">
        <f>個人申込書!AI65</f>
        <v>999:99.99</v>
      </c>
    </row>
    <row r="62" spans="1:7" x14ac:dyDescent="0.15">
      <c r="A62" s="110"/>
      <c r="B62" s="111"/>
      <c r="C62" s="111"/>
      <c r="D62" s="111"/>
      <c r="E62" s="111"/>
      <c r="F62" s="111"/>
      <c r="G62" s="111"/>
    </row>
    <row r="63" spans="1:7" x14ac:dyDescent="0.15">
      <c r="A63" s="112"/>
      <c r="B63" s="112"/>
      <c r="C63" s="112"/>
      <c r="D63" s="112"/>
      <c r="E63" s="112"/>
      <c r="F63" s="112"/>
      <c r="G63" s="112"/>
    </row>
    <row r="64" spans="1:7" x14ac:dyDescent="0.15">
      <c r="A64" s="110" t="str">
        <f>IF(B64="","",個人申込書!T68)</f>
        <v/>
      </c>
      <c r="B64" s="113" t="str">
        <f>個人申込書!AA68</f>
        <v/>
      </c>
      <c r="C64" s="113" t="str">
        <f>個人申込書!AE68</f>
        <v/>
      </c>
      <c r="D64" s="113" t="str">
        <f>個人申込書!W68</f>
        <v/>
      </c>
      <c r="E64" s="111">
        <v>0</v>
      </c>
      <c r="F64" s="111">
        <v>0</v>
      </c>
      <c r="G64" s="113" t="str">
        <f>個人申込書!AI68</f>
        <v>999:99.99</v>
      </c>
    </row>
    <row r="65" spans="1:7" x14ac:dyDescent="0.15">
      <c r="A65" s="110" t="str">
        <f>IF(B65="","",個人申込書!T69)</f>
        <v/>
      </c>
      <c r="B65" s="110" t="str">
        <f>個人申込書!AA69</f>
        <v/>
      </c>
      <c r="C65" s="110" t="str">
        <f>個人申込書!AE69</f>
        <v/>
      </c>
      <c r="D65" s="110" t="str">
        <f>個人申込書!W69</f>
        <v/>
      </c>
      <c r="E65" s="111">
        <v>0</v>
      </c>
      <c r="F65" s="111">
        <v>0</v>
      </c>
      <c r="G65" s="110" t="str">
        <f>個人申込書!AI69</f>
        <v>999:99.99</v>
      </c>
    </row>
    <row r="66" spans="1:7" x14ac:dyDescent="0.15">
      <c r="A66" s="110" t="str">
        <f>IF(B66="","",個人申込書!T70)</f>
        <v/>
      </c>
      <c r="B66" s="110" t="str">
        <f>個人申込書!AA70</f>
        <v/>
      </c>
      <c r="C66" s="110" t="str">
        <f>個人申込書!AE70</f>
        <v/>
      </c>
      <c r="D66" s="110" t="str">
        <f>個人申込書!W70</f>
        <v/>
      </c>
      <c r="E66" s="111">
        <v>0</v>
      </c>
      <c r="F66" s="110">
        <v>0</v>
      </c>
      <c r="G66" s="110" t="str">
        <f>個人申込書!AI70</f>
        <v>999:99.99</v>
      </c>
    </row>
    <row r="67" spans="1:7" x14ac:dyDescent="0.15">
      <c r="A67" s="110" t="str">
        <f>IF(B67="","",個人申込書!T71)</f>
        <v/>
      </c>
      <c r="B67" s="110" t="str">
        <f>個人申込書!AA71</f>
        <v/>
      </c>
      <c r="C67" s="110" t="str">
        <f>個人申込書!AE71</f>
        <v/>
      </c>
      <c r="D67" s="110" t="str">
        <f>個人申込書!W71</f>
        <v/>
      </c>
      <c r="E67" s="111">
        <v>0</v>
      </c>
      <c r="F67" s="110">
        <v>0</v>
      </c>
      <c r="G67" s="110" t="str">
        <f>個人申込書!AI71</f>
        <v>999:99.99</v>
      </c>
    </row>
    <row r="68" spans="1:7" x14ac:dyDescent="0.15">
      <c r="A68" s="110" t="str">
        <f>IF(B68="","",個人申込書!T72)</f>
        <v/>
      </c>
      <c r="B68" s="110" t="str">
        <f>個人申込書!AA72</f>
        <v/>
      </c>
      <c r="C68" s="110" t="str">
        <f>個人申込書!AE72</f>
        <v/>
      </c>
      <c r="D68" s="110" t="str">
        <f>個人申込書!W72</f>
        <v/>
      </c>
      <c r="E68" s="111">
        <v>0</v>
      </c>
      <c r="F68" s="110">
        <v>0</v>
      </c>
      <c r="G68" s="110" t="str">
        <f>個人申込書!AI72</f>
        <v>999:99.99</v>
      </c>
    </row>
    <row r="69" spans="1:7" x14ac:dyDescent="0.15">
      <c r="A69" s="110" t="str">
        <f>IF(B69="","",個人申込書!T73)</f>
        <v/>
      </c>
      <c r="B69" s="110" t="str">
        <f>個人申込書!AA73</f>
        <v/>
      </c>
      <c r="C69" s="110" t="str">
        <f>個人申込書!AE73</f>
        <v/>
      </c>
      <c r="D69" s="110" t="str">
        <f>個人申込書!W73</f>
        <v/>
      </c>
      <c r="E69" s="111">
        <v>0</v>
      </c>
      <c r="F69" s="110">
        <v>0</v>
      </c>
      <c r="G69" s="110" t="str">
        <f>個人申込書!AI73</f>
        <v>999:99.99</v>
      </c>
    </row>
    <row r="70" spans="1:7" x14ac:dyDescent="0.15">
      <c r="A70" s="110" t="str">
        <f>IF(B70="","",個人申込書!T74)</f>
        <v/>
      </c>
      <c r="B70" s="110" t="str">
        <f>個人申込書!AA74</f>
        <v/>
      </c>
      <c r="C70" s="110" t="str">
        <f>個人申込書!AE74</f>
        <v/>
      </c>
      <c r="D70" s="110" t="str">
        <f>個人申込書!W74</f>
        <v/>
      </c>
      <c r="E70" s="111">
        <v>0</v>
      </c>
      <c r="F70" s="110">
        <v>0</v>
      </c>
      <c r="G70" s="110" t="str">
        <f>個人申込書!AI74</f>
        <v>999:99.99</v>
      </c>
    </row>
    <row r="71" spans="1:7" x14ac:dyDescent="0.15">
      <c r="A71" s="110" t="str">
        <f>IF(B71="","",個人申込書!T75)</f>
        <v/>
      </c>
      <c r="B71" s="110" t="str">
        <f>個人申込書!AA75</f>
        <v/>
      </c>
      <c r="C71" s="110" t="str">
        <f>個人申込書!AE75</f>
        <v/>
      </c>
      <c r="D71" s="110" t="str">
        <f>個人申込書!W75</f>
        <v/>
      </c>
      <c r="E71" s="111">
        <v>0</v>
      </c>
      <c r="F71" s="110">
        <v>0</v>
      </c>
      <c r="G71" s="110" t="str">
        <f>個人申込書!AI75</f>
        <v>999:99.99</v>
      </c>
    </row>
    <row r="72" spans="1:7" x14ac:dyDescent="0.15">
      <c r="A72" s="110" t="str">
        <f>IF(B72="","",個人申込書!T76)</f>
        <v/>
      </c>
      <c r="B72" s="110" t="str">
        <f>個人申込書!AA76</f>
        <v/>
      </c>
      <c r="C72" s="110" t="str">
        <f>個人申込書!AE76</f>
        <v/>
      </c>
      <c r="D72" s="110" t="str">
        <f>個人申込書!W76</f>
        <v/>
      </c>
      <c r="E72" s="111">
        <v>0</v>
      </c>
      <c r="F72" s="110">
        <v>0</v>
      </c>
      <c r="G72" s="110" t="str">
        <f>個人申込書!AI76</f>
        <v>999:99.99</v>
      </c>
    </row>
    <row r="73" spans="1:7" x14ac:dyDescent="0.15">
      <c r="A73" s="110" t="str">
        <f>IF(B73="","",個人申込書!T77)</f>
        <v/>
      </c>
      <c r="B73" s="110" t="str">
        <f>個人申込書!AA77</f>
        <v/>
      </c>
      <c r="C73" s="110" t="str">
        <f>個人申込書!AE77</f>
        <v/>
      </c>
      <c r="D73" s="110" t="str">
        <f>個人申込書!W77</f>
        <v/>
      </c>
      <c r="E73" s="111">
        <v>0</v>
      </c>
      <c r="F73" s="110">
        <v>0</v>
      </c>
      <c r="G73" s="110" t="str">
        <f>個人申込書!AI77</f>
        <v>999:99.99</v>
      </c>
    </row>
    <row r="74" spans="1:7" x14ac:dyDescent="0.15">
      <c r="A74" s="110" t="str">
        <f>IF(B74="","",個人申込書!T78)</f>
        <v/>
      </c>
      <c r="B74" s="110" t="str">
        <f>個人申込書!AA78</f>
        <v/>
      </c>
      <c r="C74" s="110" t="str">
        <f>個人申込書!AE78</f>
        <v/>
      </c>
      <c r="D74" s="110" t="str">
        <f>個人申込書!W78</f>
        <v/>
      </c>
      <c r="E74" s="111">
        <v>0</v>
      </c>
      <c r="F74" s="110">
        <v>0</v>
      </c>
      <c r="G74" s="110" t="str">
        <f>個人申込書!AI78</f>
        <v>999:99.99</v>
      </c>
    </row>
    <row r="75" spans="1:7" x14ac:dyDescent="0.15">
      <c r="A75" s="110" t="str">
        <f>IF(B75="","",個人申込書!T79)</f>
        <v/>
      </c>
      <c r="B75" s="110" t="str">
        <f>個人申込書!AA79</f>
        <v/>
      </c>
      <c r="C75" s="110" t="str">
        <f>個人申込書!AE79</f>
        <v/>
      </c>
      <c r="D75" s="110" t="str">
        <f>個人申込書!W79</f>
        <v/>
      </c>
      <c r="E75" s="111">
        <v>0</v>
      </c>
      <c r="F75" s="110">
        <v>0</v>
      </c>
      <c r="G75" s="110" t="str">
        <f>個人申込書!AI79</f>
        <v>999:99.99</v>
      </c>
    </row>
    <row r="76" spans="1:7" x14ac:dyDescent="0.15">
      <c r="A76" s="110" t="str">
        <f>IF(B76="","",個人申込書!T80)</f>
        <v/>
      </c>
      <c r="B76" s="110" t="str">
        <f>個人申込書!AA80</f>
        <v/>
      </c>
      <c r="C76" s="110" t="str">
        <f>個人申込書!AE80</f>
        <v/>
      </c>
      <c r="D76" s="110" t="str">
        <f>個人申込書!W80</f>
        <v/>
      </c>
      <c r="E76" s="111">
        <v>0</v>
      </c>
      <c r="F76" s="110">
        <v>0</v>
      </c>
      <c r="G76" s="110" t="str">
        <f>個人申込書!AI80</f>
        <v>999:99.99</v>
      </c>
    </row>
    <row r="77" spans="1:7" x14ac:dyDescent="0.15">
      <c r="A77" s="110" t="str">
        <f>IF(B77="","",個人申込書!T81)</f>
        <v/>
      </c>
      <c r="B77" s="110" t="str">
        <f>個人申込書!AA81</f>
        <v/>
      </c>
      <c r="C77" s="110" t="str">
        <f>個人申込書!AE81</f>
        <v/>
      </c>
      <c r="D77" s="110" t="str">
        <f>個人申込書!W81</f>
        <v/>
      </c>
      <c r="E77" s="111">
        <v>0</v>
      </c>
      <c r="F77" s="110">
        <v>0</v>
      </c>
      <c r="G77" s="110" t="str">
        <f>個人申込書!AI81</f>
        <v>999:99.99</v>
      </c>
    </row>
    <row r="78" spans="1:7" x14ac:dyDescent="0.15">
      <c r="A78" s="110" t="str">
        <f>IF(B78="","",個人申込書!T82)</f>
        <v/>
      </c>
      <c r="B78" s="110" t="str">
        <f>個人申込書!AA82</f>
        <v/>
      </c>
      <c r="C78" s="110" t="str">
        <f>個人申込書!AE82</f>
        <v/>
      </c>
      <c r="D78" s="110" t="str">
        <f>個人申込書!W82</f>
        <v/>
      </c>
      <c r="E78" s="111">
        <v>0</v>
      </c>
      <c r="F78" s="110">
        <v>0</v>
      </c>
      <c r="G78" s="110" t="str">
        <f>個人申込書!AI82</f>
        <v>999:99.99</v>
      </c>
    </row>
    <row r="79" spans="1:7" x14ac:dyDescent="0.15">
      <c r="A79" s="110" t="str">
        <f>IF(B79="","",個人申込書!T83)</f>
        <v/>
      </c>
      <c r="B79" s="110" t="str">
        <f>個人申込書!AA83</f>
        <v/>
      </c>
      <c r="C79" s="110" t="str">
        <f>個人申込書!AE83</f>
        <v/>
      </c>
      <c r="D79" s="110" t="str">
        <f>個人申込書!W83</f>
        <v/>
      </c>
      <c r="E79" s="111">
        <v>0</v>
      </c>
      <c r="F79" s="110">
        <v>0</v>
      </c>
      <c r="G79" s="110" t="str">
        <f>個人申込書!AI83</f>
        <v>999:99.99</v>
      </c>
    </row>
    <row r="80" spans="1:7" x14ac:dyDescent="0.15">
      <c r="A80" s="110" t="str">
        <f>IF(B80="","",個人申込書!T84)</f>
        <v/>
      </c>
      <c r="B80" s="110" t="str">
        <f>個人申込書!AA84</f>
        <v/>
      </c>
      <c r="C80" s="110" t="str">
        <f>個人申込書!AE84</f>
        <v/>
      </c>
      <c r="D80" s="110" t="str">
        <f>個人申込書!W84</f>
        <v/>
      </c>
      <c r="E80" s="111">
        <v>0</v>
      </c>
      <c r="F80" s="110">
        <v>0</v>
      </c>
      <c r="G80" s="110" t="str">
        <f>個人申込書!AI84</f>
        <v>999:99.99</v>
      </c>
    </row>
    <row r="81" spans="1:7" x14ac:dyDescent="0.15">
      <c r="A81" s="110" t="str">
        <f>IF(B81="","",個人申込書!T85)</f>
        <v/>
      </c>
      <c r="B81" s="110" t="str">
        <f>個人申込書!AA85</f>
        <v/>
      </c>
      <c r="C81" s="110" t="str">
        <f>個人申込書!AE85</f>
        <v/>
      </c>
      <c r="D81" s="110" t="str">
        <f>個人申込書!W85</f>
        <v/>
      </c>
      <c r="E81" s="111">
        <v>0</v>
      </c>
      <c r="F81" s="110">
        <v>0</v>
      </c>
      <c r="G81" s="110" t="str">
        <f>個人申込書!AI85</f>
        <v>999:99.99</v>
      </c>
    </row>
    <row r="82" spans="1:7" x14ac:dyDescent="0.15">
      <c r="A82" s="110" t="str">
        <f>IF(B82="","",個人申込書!T86)</f>
        <v/>
      </c>
      <c r="B82" s="110" t="str">
        <f>個人申込書!AA86</f>
        <v/>
      </c>
      <c r="C82" s="110" t="str">
        <f>個人申込書!AE86</f>
        <v/>
      </c>
      <c r="D82" s="110" t="str">
        <f>個人申込書!W86</f>
        <v/>
      </c>
      <c r="E82" s="111">
        <v>0</v>
      </c>
      <c r="F82" s="110">
        <v>0</v>
      </c>
      <c r="G82" s="110" t="str">
        <f>個人申込書!AI86</f>
        <v>999:99.99</v>
      </c>
    </row>
    <row r="83" spans="1:7" x14ac:dyDescent="0.15">
      <c r="A83" s="110" t="str">
        <f>IF(B83="","",個人申込書!T87)</f>
        <v/>
      </c>
      <c r="B83" s="110" t="str">
        <f>個人申込書!AA87</f>
        <v/>
      </c>
      <c r="C83" s="110" t="str">
        <f>個人申込書!AE87</f>
        <v/>
      </c>
      <c r="D83" s="110" t="str">
        <f>個人申込書!W87</f>
        <v/>
      </c>
      <c r="E83" s="111">
        <v>0</v>
      </c>
      <c r="F83" s="110">
        <v>0</v>
      </c>
      <c r="G83" s="110" t="str">
        <f>個人申込書!AI87</f>
        <v>999:99.99</v>
      </c>
    </row>
    <row r="84" spans="1:7" x14ac:dyDescent="0.15">
      <c r="A84" s="110" t="str">
        <f>IF(B84="","",個人申込書!T88)</f>
        <v/>
      </c>
      <c r="B84" s="110" t="str">
        <f>個人申込書!AA88</f>
        <v/>
      </c>
      <c r="C84" s="110" t="str">
        <f>個人申込書!AE88</f>
        <v/>
      </c>
      <c r="D84" s="110" t="str">
        <f>個人申込書!W88</f>
        <v/>
      </c>
      <c r="E84" s="111">
        <v>0</v>
      </c>
      <c r="F84" s="110">
        <v>0</v>
      </c>
      <c r="G84" s="110" t="str">
        <f>個人申込書!AI88</f>
        <v>999:99.99</v>
      </c>
    </row>
    <row r="85" spans="1:7" x14ac:dyDescent="0.15">
      <c r="A85" s="110" t="str">
        <f>IF(B85="","",個人申込書!T89)</f>
        <v/>
      </c>
      <c r="B85" s="110" t="str">
        <f>個人申込書!AA89</f>
        <v/>
      </c>
      <c r="C85" s="110" t="str">
        <f>個人申込書!AE89</f>
        <v/>
      </c>
      <c r="D85" s="110" t="str">
        <f>個人申込書!W89</f>
        <v/>
      </c>
      <c r="E85" s="111">
        <v>0</v>
      </c>
      <c r="F85" s="110">
        <v>0</v>
      </c>
      <c r="G85" s="110" t="str">
        <f>個人申込書!AI89</f>
        <v>999:99.99</v>
      </c>
    </row>
    <row r="86" spans="1:7" x14ac:dyDescent="0.15">
      <c r="A86" s="110" t="str">
        <f>IF(B86="","",個人申込書!T90)</f>
        <v/>
      </c>
      <c r="B86" s="110" t="str">
        <f>個人申込書!AA90</f>
        <v/>
      </c>
      <c r="C86" s="110" t="str">
        <f>個人申込書!AE90</f>
        <v/>
      </c>
      <c r="D86" s="110" t="str">
        <f>個人申込書!W90</f>
        <v/>
      </c>
      <c r="E86" s="111">
        <v>0</v>
      </c>
      <c r="F86" s="110">
        <v>0</v>
      </c>
      <c r="G86" s="110" t="str">
        <f>個人申込書!AI90</f>
        <v>999:99.99</v>
      </c>
    </row>
    <row r="87" spans="1:7" x14ac:dyDescent="0.15">
      <c r="A87" s="110" t="str">
        <f>IF(B87="","",個人申込書!T91)</f>
        <v/>
      </c>
      <c r="B87" s="110" t="str">
        <f>個人申込書!AA91</f>
        <v/>
      </c>
      <c r="C87" s="110" t="str">
        <f>個人申込書!AE91</f>
        <v/>
      </c>
      <c r="D87" s="110" t="str">
        <f>個人申込書!W91</f>
        <v/>
      </c>
      <c r="E87" s="111">
        <v>0</v>
      </c>
      <c r="F87" s="110">
        <v>0</v>
      </c>
      <c r="G87" s="110" t="str">
        <f>個人申込書!AI91</f>
        <v>999:99.99</v>
      </c>
    </row>
    <row r="88" spans="1:7" x14ac:dyDescent="0.15">
      <c r="A88" s="110" t="str">
        <f>IF(B88="","",個人申込書!T92)</f>
        <v/>
      </c>
      <c r="B88" s="110" t="str">
        <f>個人申込書!AA92</f>
        <v/>
      </c>
      <c r="C88" s="110" t="str">
        <f>個人申込書!AE92</f>
        <v/>
      </c>
      <c r="D88" s="110" t="str">
        <f>個人申込書!W92</f>
        <v/>
      </c>
      <c r="E88" s="111">
        <v>0</v>
      </c>
      <c r="F88" s="110">
        <v>0</v>
      </c>
      <c r="G88" s="110" t="str">
        <f>個人申込書!AI92</f>
        <v>999:99.99</v>
      </c>
    </row>
    <row r="89" spans="1:7" x14ac:dyDescent="0.15">
      <c r="A89" s="110" t="str">
        <f>IF(B89="","",個人申込書!T93)</f>
        <v/>
      </c>
      <c r="B89" s="110" t="str">
        <f>個人申込書!AA93</f>
        <v/>
      </c>
      <c r="C89" s="110" t="str">
        <f>個人申込書!AE93</f>
        <v/>
      </c>
      <c r="D89" s="110" t="str">
        <f>個人申込書!W93</f>
        <v/>
      </c>
      <c r="E89" s="111">
        <v>0</v>
      </c>
      <c r="F89" s="110">
        <v>0</v>
      </c>
      <c r="G89" s="110" t="str">
        <f>個人申込書!AI93</f>
        <v>999:99.99</v>
      </c>
    </row>
    <row r="90" spans="1:7" x14ac:dyDescent="0.15">
      <c r="A90" s="110" t="str">
        <f>IF(B90="","",個人申込書!T94)</f>
        <v/>
      </c>
      <c r="B90" s="110" t="str">
        <f>個人申込書!AA94</f>
        <v/>
      </c>
      <c r="C90" s="110" t="str">
        <f>個人申込書!AE94</f>
        <v/>
      </c>
      <c r="D90" s="110" t="str">
        <f>個人申込書!W94</f>
        <v/>
      </c>
      <c r="E90" s="111">
        <v>0</v>
      </c>
      <c r="F90" s="110">
        <v>0</v>
      </c>
      <c r="G90" s="110" t="str">
        <f>個人申込書!AI94</f>
        <v>999:99.99</v>
      </c>
    </row>
    <row r="91" spans="1:7" x14ac:dyDescent="0.15">
      <c r="A91" s="110" t="str">
        <f>IF(B91="","",個人申込書!T95)</f>
        <v/>
      </c>
      <c r="B91" s="110" t="str">
        <f>個人申込書!AA95</f>
        <v/>
      </c>
      <c r="C91" s="110" t="str">
        <f>個人申込書!AE95</f>
        <v/>
      </c>
      <c r="D91" s="110" t="str">
        <f>個人申込書!W95</f>
        <v/>
      </c>
      <c r="E91" s="111">
        <v>0</v>
      </c>
      <c r="F91" s="110">
        <v>0</v>
      </c>
      <c r="G91" s="110" t="str">
        <f>個人申込書!AI95</f>
        <v>999:99.99</v>
      </c>
    </row>
    <row r="92" spans="1:7" x14ac:dyDescent="0.15">
      <c r="A92" s="110" t="str">
        <f>IF(B92="","",個人申込書!T96)</f>
        <v/>
      </c>
      <c r="B92" s="110" t="str">
        <f>個人申込書!AA96</f>
        <v/>
      </c>
      <c r="C92" s="110" t="str">
        <f>個人申込書!AE96</f>
        <v/>
      </c>
      <c r="D92" s="110" t="str">
        <f>個人申込書!W96</f>
        <v/>
      </c>
      <c r="E92" s="111">
        <v>0</v>
      </c>
      <c r="F92" s="110">
        <v>0</v>
      </c>
      <c r="G92" s="110" t="str">
        <f>個人申込書!AI96</f>
        <v>999:99.99</v>
      </c>
    </row>
    <row r="93" spans="1:7" x14ac:dyDescent="0.15">
      <c r="A93" s="110" t="str">
        <f>IF(B93="","",個人申込書!T97)</f>
        <v/>
      </c>
      <c r="B93" s="110" t="str">
        <f>個人申込書!AA97</f>
        <v/>
      </c>
      <c r="C93" s="110" t="str">
        <f>個人申込書!AE97</f>
        <v/>
      </c>
      <c r="D93" s="110" t="str">
        <f>個人申込書!W97</f>
        <v/>
      </c>
      <c r="E93" s="111">
        <v>0</v>
      </c>
      <c r="F93" s="110">
        <v>0</v>
      </c>
      <c r="G93" s="110" t="str">
        <f>個人申込書!AI97</f>
        <v>999:99.99</v>
      </c>
    </row>
    <row r="94" spans="1:7" x14ac:dyDescent="0.15">
      <c r="A94" s="110" t="str">
        <f>IF(B94="","",個人申込書!T98)</f>
        <v/>
      </c>
      <c r="B94" s="110" t="str">
        <f>個人申込書!AA98</f>
        <v/>
      </c>
      <c r="C94" s="110" t="str">
        <f>個人申込書!AE98</f>
        <v/>
      </c>
      <c r="D94" s="110" t="str">
        <f>個人申込書!W98</f>
        <v/>
      </c>
      <c r="E94" s="111">
        <v>0</v>
      </c>
      <c r="F94" s="110">
        <v>0</v>
      </c>
      <c r="G94" s="110" t="str">
        <f>個人申込書!AI98</f>
        <v>999:99.99</v>
      </c>
    </row>
    <row r="95" spans="1:7" x14ac:dyDescent="0.15">
      <c r="A95" s="110" t="str">
        <f>IF(B95="","",個人申込書!T99)</f>
        <v/>
      </c>
      <c r="B95" s="110" t="str">
        <f>個人申込書!AA99</f>
        <v/>
      </c>
      <c r="C95" s="110" t="str">
        <f>個人申込書!AE99</f>
        <v/>
      </c>
      <c r="D95" s="110" t="str">
        <f>個人申込書!W99</f>
        <v/>
      </c>
      <c r="E95" s="111">
        <v>0</v>
      </c>
      <c r="F95" s="110">
        <v>0</v>
      </c>
      <c r="G95" s="110" t="str">
        <f>個人申込書!AI99</f>
        <v>999:99.99</v>
      </c>
    </row>
    <row r="96" spans="1:7" x14ac:dyDescent="0.15">
      <c r="A96" s="110" t="str">
        <f>IF(B96="","",個人申込書!T100)</f>
        <v/>
      </c>
      <c r="B96" s="110" t="str">
        <f>個人申込書!AA100</f>
        <v/>
      </c>
      <c r="C96" s="110" t="str">
        <f>個人申込書!AE100</f>
        <v/>
      </c>
      <c r="D96" s="110" t="str">
        <f>個人申込書!W100</f>
        <v/>
      </c>
      <c r="E96" s="111">
        <v>0</v>
      </c>
      <c r="F96" s="110">
        <v>0</v>
      </c>
      <c r="G96" s="110" t="str">
        <f>個人申込書!AI100</f>
        <v>999:99.99</v>
      </c>
    </row>
    <row r="97" spans="1:7" x14ac:dyDescent="0.15">
      <c r="A97" s="110" t="str">
        <f>IF(B97="","",個人申込書!T101)</f>
        <v/>
      </c>
      <c r="B97" s="110" t="str">
        <f>個人申込書!AA101</f>
        <v/>
      </c>
      <c r="C97" s="110" t="str">
        <f>個人申込書!AE101</f>
        <v/>
      </c>
      <c r="D97" s="110" t="str">
        <f>個人申込書!W101</f>
        <v/>
      </c>
      <c r="E97" s="111">
        <v>0</v>
      </c>
      <c r="F97" s="110">
        <v>0</v>
      </c>
      <c r="G97" s="110" t="str">
        <f>個人申込書!AI101</f>
        <v>999:99.99</v>
      </c>
    </row>
    <row r="98" spans="1:7" x14ac:dyDescent="0.15">
      <c r="A98" s="110" t="str">
        <f>IF(B98="","",個人申込書!T102)</f>
        <v/>
      </c>
      <c r="B98" s="110" t="str">
        <f>個人申込書!AA102</f>
        <v/>
      </c>
      <c r="C98" s="110" t="str">
        <f>個人申込書!AE102</f>
        <v/>
      </c>
      <c r="D98" s="110" t="str">
        <f>個人申込書!W102</f>
        <v/>
      </c>
      <c r="E98" s="111">
        <v>0</v>
      </c>
      <c r="F98" s="110">
        <v>0</v>
      </c>
      <c r="G98" s="110" t="str">
        <f>個人申込書!AI102</f>
        <v>999:99.99</v>
      </c>
    </row>
    <row r="99" spans="1:7" x14ac:dyDescent="0.15">
      <c r="A99" s="110" t="str">
        <f>IF(B99="","",個人申込書!T103)</f>
        <v/>
      </c>
      <c r="B99" s="110" t="str">
        <f>個人申込書!AA103</f>
        <v/>
      </c>
      <c r="C99" s="110" t="str">
        <f>個人申込書!AE103</f>
        <v/>
      </c>
      <c r="D99" s="110" t="str">
        <f>個人申込書!W103</f>
        <v/>
      </c>
      <c r="E99" s="111">
        <v>0</v>
      </c>
      <c r="F99" s="110">
        <v>0</v>
      </c>
      <c r="G99" s="110" t="str">
        <f>個人申込書!AI103</f>
        <v>999:99.99</v>
      </c>
    </row>
    <row r="100" spans="1:7" x14ac:dyDescent="0.15">
      <c r="A100" s="110" t="str">
        <f>IF(B100="","",個人申込書!T104)</f>
        <v/>
      </c>
      <c r="B100" s="110" t="str">
        <f>個人申込書!AA104</f>
        <v/>
      </c>
      <c r="C100" s="110" t="str">
        <f>個人申込書!AE104</f>
        <v/>
      </c>
      <c r="D100" s="110" t="str">
        <f>個人申込書!W104</f>
        <v/>
      </c>
      <c r="E100" s="111">
        <v>0</v>
      </c>
      <c r="F100" s="110">
        <v>0</v>
      </c>
      <c r="G100" s="110" t="str">
        <f>個人申込書!AI104</f>
        <v>999:99.99</v>
      </c>
    </row>
    <row r="101" spans="1:7" x14ac:dyDescent="0.15">
      <c r="A101" s="110" t="str">
        <f>IF(B101="","",個人申込書!T105)</f>
        <v/>
      </c>
      <c r="B101" s="110" t="str">
        <f>個人申込書!AA105</f>
        <v/>
      </c>
      <c r="C101" s="110" t="str">
        <f>個人申込書!AE105</f>
        <v/>
      </c>
      <c r="D101" s="110" t="str">
        <f>個人申込書!W105</f>
        <v/>
      </c>
      <c r="E101" s="111">
        <v>0</v>
      </c>
      <c r="F101" s="110">
        <v>0</v>
      </c>
      <c r="G101" s="110" t="str">
        <f>個人申込書!AI105</f>
        <v>999:99.99</v>
      </c>
    </row>
    <row r="102" spans="1:7" x14ac:dyDescent="0.15">
      <c r="A102" s="110" t="str">
        <f>IF(B102="","",個人申込書!T106)</f>
        <v/>
      </c>
      <c r="B102" s="110" t="str">
        <f>個人申込書!AA106</f>
        <v/>
      </c>
      <c r="C102" s="110" t="str">
        <f>個人申込書!AE106</f>
        <v/>
      </c>
      <c r="D102" s="110" t="str">
        <f>個人申込書!W106</f>
        <v/>
      </c>
      <c r="E102" s="111">
        <v>0</v>
      </c>
      <c r="F102" s="110">
        <v>0</v>
      </c>
      <c r="G102" s="110" t="str">
        <f>個人申込書!AI106</f>
        <v>999:99.99</v>
      </c>
    </row>
    <row r="103" spans="1:7" x14ac:dyDescent="0.15">
      <c r="A103" s="110" t="str">
        <f>IF(B103="","",個人申込書!T107)</f>
        <v/>
      </c>
      <c r="B103" s="110" t="str">
        <f>個人申込書!AA107</f>
        <v/>
      </c>
      <c r="C103" s="110" t="str">
        <f>個人申込書!AE107</f>
        <v/>
      </c>
      <c r="D103" s="110" t="str">
        <f>個人申込書!W107</f>
        <v/>
      </c>
      <c r="E103" s="111">
        <v>0</v>
      </c>
      <c r="F103" s="110">
        <v>0</v>
      </c>
      <c r="G103" s="110" t="str">
        <f>個人申込書!AI107</f>
        <v>999:99.99</v>
      </c>
    </row>
    <row r="104" spans="1:7" x14ac:dyDescent="0.15">
      <c r="A104" s="110" t="str">
        <f>IF(B104="","",個人申込書!T108)</f>
        <v/>
      </c>
      <c r="B104" s="110" t="str">
        <f>個人申込書!AA108</f>
        <v/>
      </c>
      <c r="C104" s="110" t="str">
        <f>個人申込書!AE108</f>
        <v/>
      </c>
      <c r="D104" s="110" t="str">
        <f>個人申込書!W108</f>
        <v/>
      </c>
      <c r="E104" s="111">
        <v>0</v>
      </c>
      <c r="F104" s="110">
        <v>0</v>
      </c>
      <c r="G104" s="110" t="str">
        <f>個人申込書!AI108</f>
        <v>999:99.99</v>
      </c>
    </row>
    <row r="105" spans="1:7" x14ac:dyDescent="0.15">
      <c r="A105" s="110" t="str">
        <f>IF(B105="","",個人申込書!T109)</f>
        <v/>
      </c>
      <c r="B105" s="110" t="str">
        <f>個人申込書!AA109</f>
        <v/>
      </c>
      <c r="C105" s="110" t="str">
        <f>個人申込書!AE109</f>
        <v/>
      </c>
      <c r="D105" s="110" t="str">
        <f>個人申込書!W109</f>
        <v/>
      </c>
      <c r="E105" s="111">
        <v>0</v>
      </c>
      <c r="F105" s="110">
        <v>0</v>
      </c>
      <c r="G105" s="110" t="str">
        <f>個人申込書!AI109</f>
        <v>999:99.99</v>
      </c>
    </row>
    <row r="106" spans="1:7" x14ac:dyDescent="0.15">
      <c r="A106" s="110" t="str">
        <f>IF(B106="","",個人申込書!T110)</f>
        <v/>
      </c>
      <c r="B106" s="110" t="str">
        <f>個人申込書!AA110</f>
        <v/>
      </c>
      <c r="C106" s="110" t="str">
        <f>個人申込書!AE110</f>
        <v/>
      </c>
      <c r="D106" s="110" t="str">
        <f>個人申込書!W110</f>
        <v/>
      </c>
      <c r="E106" s="111">
        <v>0</v>
      </c>
      <c r="F106" s="110">
        <v>0</v>
      </c>
      <c r="G106" s="110" t="str">
        <f>個人申込書!AI110</f>
        <v>999:99.99</v>
      </c>
    </row>
    <row r="107" spans="1:7" x14ac:dyDescent="0.15">
      <c r="A107" s="110" t="str">
        <f>IF(B107="","",個人申込書!T111)</f>
        <v/>
      </c>
      <c r="B107" s="110" t="str">
        <f>個人申込書!AA111</f>
        <v/>
      </c>
      <c r="C107" s="110" t="str">
        <f>個人申込書!AE111</f>
        <v/>
      </c>
      <c r="D107" s="110" t="str">
        <f>個人申込書!W111</f>
        <v/>
      </c>
      <c r="E107" s="111">
        <v>0</v>
      </c>
      <c r="F107" s="110">
        <v>0</v>
      </c>
      <c r="G107" s="110" t="str">
        <f>個人申込書!AI111</f>
        <v>999:99.99</v>
      </c>
    </row>
    <row r="108" spans="1:7" x14ac:dyDescent="0.15">
      <c r="A108" s="110" t="str">
        <f>IF(B108="","",個人申込書!T112)</f>
        <v/>
      </c>
      <c r="B108" s="110" t="str">
        <f>個人申込書!AA112</f>
        <v/>
      </c>
      <c r="C108" s="110" t="str">
        <f>個人申込書!AE112</f>
        <v/>
      </c>
      <c r="D108" s="110" t="str">
        <f>個人申込書!W112</f>
        <v/>
      </c>
      <c r="E108" s="111">
        <v>0</v>
      </c>
      <c r="F108" s="110">
        <v>0</v>
      </c>
      <c r="G108" s="110" t="str">
        <f>個人申込書!AI112</f>
        <v>999:99.99</v>
      </c>
    </row>
    <row r="109" spans="1:7" x14ac:dyDescent="0.15">
      <c r="A109" s="110" t="str">
        <f>IF(B109="","",個人申込書!T113)</f>
        <v/>
      </c>
      <c r="B109" s="110" t="str">
        <f>個人申込書!AA113</f>
        <v/>
      </c>
      <c r="C109" s="110" t="str">
        <f>個人申込書!AE113</f>
        <v/>
      </c>
      <c r="D109" s="110" t="str">
        <f>個人申込書!W113</f>
        <v/>
      </c>
      <c r="E109" s="111">
        <v>0</v>
      </c>
      <c r="F109" s="110">
        <v>0</v>
      </c>
      <c r="G109" s="110" t="str">
        <f>個人申込書!AI113</f>
        <v>999:99.99</v>
      </c>
    </row>
    <row r="110" spans="1:7" x14ac:dyDescent="0.15">
      <c r="A110" s="110" t="str">
        <f>IF(B110="","",個人申込書!T114)</f>
        <v/>
      </c>
      <c r="B110" s="110" t="str">
        <f>個人申込書!AA114</f>
        <v/>
      </c>
      <c r="C110" s="110" t="str">
        <f>個人申込書!AE114</f>
        <v/>
      </c>
      <c r="D110" s="110" t="str">
        <f>個人申込書!W114</f>
        <v/>
      </c>
      <c r="E110" s="111">
        <v>0</v>
      </c>
      <c r="F110" s="110">
        <v>0</v>
      </c>
      <c r="G110" s="110" t="str">
        <f>個人申込書!AI114</f>
        <v>999:99.99</v>
      </c>
    </row>
    <row r="111" spans="1:7" x14ac:dyDescent="0.15">
      <c r="A111" s="110" t="str">
        <f>IF(B111="","",個人申込書!T115)</f>
        <v/>
      </c>
      <c r="B111" s="110" t="str">
        <f>個人申込書!AA115</f>
        <v/>
      </c>
      <c r="C111" s="110" t="str">
        <f>個人申込書!AE115</f>
        <v/>
      </c>
      <c r="D111" s="110" t="str">
        <f>個人申込書!W115</f>
        <v/>
      </c>
      <c r="E111" s="111">
        <v>0</v>
      </c>
      <c r="F111" s="110">
        <v>0</v>
      </c>
      <c r="G111" s="110" t="str">
        <f>個人申込書!AI115</f>
        <v>999:99.99</v>
      </c>
    </row>
    <row r="112" spans="1:7" x14ac:dyDescent="0.15">
      <c r="A112" s="110" t="str">
        <f>IF(B112="","",個人申込書!T116)</f>
        <v/>
      </c>
      <c r="B112" s="110" t="str">
        <f>個人申込書!AA116</f>
        <v/>
      </c>
      <c r="C112" s="110" t="str">
        <f>個人申込書!AE116</f>
        <v/>
      </c>
      <c r="D112" s="110" t="str">
        <f>個人申込書!W116</f>
        <v/>
      </c>
      <c r="E112" s="111">
        <v>0</v>
      </c>
      <c r="F112" s="110">
        <v>0</v>
      </c>
      <c r="G112" s="110" t="str">
        <f>個人申込書!AI116</f>
        <v>999:99.99</v>
      </c>
    </row>
    <row r="113" spans="1:7" x14ac:dyDescent="0.15">
      <c r="A113" s="110" t="str">
        <f>IF(B113="","",個人申込書!T117)</f>
        <v/>
      </c>
      <c r="B113" s="110" t="str">
        <f>個人申込書!AA117</f>
        <v/>
      </c>
      <c r="C113" s="110" t="str">
        <f>個人申込書!AE117</f>
        <v/>
      </c>
      <c r="D113" s="110" t="str">
        <f>個人申込書!W117</f>
        <v/>
      </c>
      <c r="E113" s="111">
        <v>0</v>
      </c>
      <c r="F113" s="110">
        <v>0</v>
      </c>
      <c r="G113" s="110" t="str">
        <f>個人申込書!AI117</f>
        <v>999:99.99</v>
      </c>
    </row>
    <row r="114" spans="1:7" x14ac:dyDescent="0.15">
      <c r="A114" s="110" t="str">
        <f>IF(B114="","",個人申込書!T118)</f>
        <v/>
      </c>
      <c r="B114" s="110" t="str">
        <f>個人申込書!AA118</f>
        <v/>
      </c>
      <c r="C114" s="110" t="str">
        <f>個人申込書!AE118</f>
        <v/>
      </c>
      <c r="D114" s="110" t="str">
        <f>個人申込書!W118</f>
        <v/>
      </c>
      <c r="E114" s="111">
        <v>0</v>
      </c>
      <c r="F114" s="110">
        <v>0</v>
      </c>
      <c r="G114" s="110" t="str">
        <f>個人申込書!AI118</f>
        <v>999:99.99</v>
      </c>
    </row>
    <row r="115" spans="1:7" x14ac:dyDescent="0.15">
      <c r="A115" s="110" t="str">
        <f>IF(B115="","",個人申込書!T119)</f>
        <v/>
      </c>
      <c r="B115" s="110" t="str">
        <f>個人申込書!AA119</f>
        <v/>
      </c>
      <c r="C115" s="110" t="str">
        <f>個人申込書!AE119</f>
        <v/>
      </c>
      <c r="D115" s="110" t="str">
        <f>個人申込書!W119</f>
        <v/>
      </c>
      <c r="E115" s="111">
        <v>0</v>
      </c>
      <c r="F115" s="110">
        <v>0</v>
      </c>
      <c r="G115" s="110" t="str">
        <f>個人申込書!AI119</f>
        <v>999:99.99</v>
      </c>
    </row>
    <row r="116" spans="1:7" x14ac:dyDescent="0.15">
      <c r="A116" s="110" t="str">
        <f>IF(B116="","",個人申込書!T120)</f>
        <v/>
      </c>
      <c r="B116" s="110" t="str">
        <f>個人申込書!AA120</f>
        <v/>
      </c>
      <c r="C116" s="110" t="str">
        <f>個人申込書!AE120</f>
        <v/>
      </c>
      <c r="D116" s="110" t="str">
        <f>個人申込書!W120</f>
        <v/>
      </c>
      <c r="E116" s="111">
        <v>0</v>
      </c>
      <c r="F116" s="110">
        <v>0</v>
      </c>
      <c r="G116" s="110" t="str">
        <f>個人申込書!AI120</f>
        <v>999:99.99</v>
      </c>
    </row>
    <row r="117" spans="1:7" x14ac:dyDescent="0.15">
      <c r="A117" s="110" t="str">
        <f>IF(B117="","",個人申込書!T121)</f>
        <v/>
      </c>
      <c r="B117" s="110" t="str">
        <f>個人申込書!AA121</f>
        <v/>
      </c>
      <c r="C117" s="110" t="str">
        <f>個人申込書!AE121</f>
        <v/>
      </c>
      <c r="D117" s="110" t="str">
        <f>個人申込書!W121</f>
        <v/>
      </c>
      <c r="E117" s="111">
        <v>0</v>
      </c>
      <c r="F117" s="110">
        <v>0</v>
      </c>
      <c r="G117" s="110" t="str">
        <f>個人申込書!AI121</f>
        <v>999:99.99</v>
      </c>
    </row>
    <row r="118" spans="1:7" x14ac:dyDescent="0.15">
      <c r="A118" s="110" t="str">
        <f>IF(B118="","",個人申込書!T122)</f>
        <v/>
      </c>
      <c r="B118" s="110" t="str">
        <f>個人申込書!AA122</f>
        <v/>
      </c>
      <c r="C118" s="110" t="str">
        <f>個人申込書!AE122</f>
        <v/>
      </c>
      <c r="D118" s="110" t="str">
        <f>個人申込書!W122</f>
        <v/>
      </c>
      <c r="E118" s="111">
        <v>0</v>
      </c>
      <c r="F118" s="110">
        <v>0</v>
      </c>
      <c r="G118" s="110" t="str">
        <f>個人申込書!AI122</f>
        <v>999:99.99</v>
      </c>
    </row>
    <row r="119" spans="1:7" x14ac:dyDescent="0.15">
      <c r="A119" s="110" t="str">
        <f>IF(B119="","",個人申込書!T123)</f>
        <v/>
      </c>
      <c r="B119" s="110" t="str">
        <f>個人申込書!AA123</f>
        <v/>
      </c>
      <c r="C119" s="110" t="str">
        <f>個人申込書!AE123</f>
        <v/>
      </c>
      <c r="D119" s="110" t="str">
        <f>個人申込書!W123</f>
        <v/>
      </c>
      <c r="E119" s="111">
        <v>0</v>
      </c>
      <c r="F119" s="110">
        <v>0</v>
      </c>
      <c r="G119" s="110" t="str">
        <f>個人申込書!AI123</f>
        <v>999:99.99</v>
      </c>
    </row>
    <row r="120" spans="1:7" x14ac:dyDescent="0.15">
      <c r="A120" s="110" t="str">
        <f>IF(B120="","",個人申込書!T124)</f>
        <v/>
      </c>
      <c r="B120" s="110" t="str">
        <f>個人申込書!AA124</f>
        <v/>
      </c>
      <c r="C120" s="110" t="str">
        <f>個人申込書!AE124</f>
        <v/>
      </c>
      <c r="D120" s="110" t="str">
        <f>個人申込書!W124</f>
        <v/>
      </c>
      <c r="E120" s="111">
        <v>0</v>
      </c>
      <c r="F120" s="110">
        <v>0</v>
      </c>
      <c r="G120" s="110" t="str">
        <f>個人申込書!AI124</f>
        <v>999:99.99</v>
      </c>
    </row>
    <row r="121" spans="1:7" x14ac:dyDescent="0.15">
      <c r="A121" s="110" t="str">
        <f>IF(B121="","",個人申込書!T125)</f>
        <v/>
      </c>
      <c r="B121" s="110" t="str">
        <f>個人申込書!AA125</f>
        <v/>
      </c>
      <c r="C121" s="110" t="str">
        <f>個人申込書!AE125</f>
        <v/>
      </c>
      <c r="D121" s="110" t="str">
        <f>個人申込書!W125</f>
        <v/>
      </c>
      <c r="E121" s="111">
        <v>0</v>
      </c>
      <c r="F121" s="110">
        <v>0</v>
      </c>
      <c r="G121" s="110" t="str">
        <f>個人申込書!AI125</f>
        <v>999:99.99</v>
      </c>
    </row>
    <row r="122" spans="1:7" x14ac:dyDescent="0.15">
      <c r="A122" s="110" t="str">
        <f>IF(B122="","",個人申込書!T126)</f>
        <v/>
      </c>
      <c r="B122" s="110" t="str">
        <f>個人申込書!AA126</f>
        <v/>
      </c>
      <c r="C122" s="110" t="str">
        <f>個人申込書!AE126</f>
        <v/>
      </c>
      <c r="D122" s="110" t="str">
        <f>個人申込書!W126</f>
        <v/>
      </c>
      <c r="E122" s="111">
        <v>0</v>
      </c>
      <c r="F122" s="110">
        <v>0</v>
      </c>
      <c r="G122" s="110" t="str">
        <f>個人申込書!AI126</f>
        <v>999:99.99</v>
      </c>
    </row>
    <row r="123" spans="1:7" x14ac:dyDescent="0.15">
      <c r="A123" s="112" t="str">
        <f>IF(B123="","",個人申込書!T127)</f>
        <v/>
      </c>
      <c r="B123" s="112" t="str">
        <f>個人申込書!AA127</f>
        <v/>
      </c>
      <c r="C123" s="112" t="str">
        <f>個人申込書!AE127</f>
        <v/>
      </c>
      <c r="D123" s="112" t="str">
        <f>個人申込書!W127</f>
        <v/>
      </c>
      <c r="E123" s="112">
        <v>0</v>
      </c>
      <c r="F123" s="112">
        <v>0</v>
      </c>
      <c r="G123" s="112" t="str">
        <f>個人申込書!AI127</f>
        <v>999:99.99</v>
      </c>
    </row>
    <row r="124" spans="1:7" x14ac:dyDescent="0.15">
      <c r="A124" s="114" t="str">
        <f>IF(B124="","",個人申込書!T6)</f>
        <v/>
      </c>
      <c r="B124" s="114" t="str">
        <f>個人申込書!AB6</f>
        <v/>
      </c>
      <c r="C124" s="114" t="str">
        <f>個人申込書!AF6</f>
        <v/>
      </c>
      <c r="D124" s="114" t="str">
        <f>個人申込書!W6</f>
        <v/>
      </c>
      <c r="E124" s="115">
        <v>0</v>
      </c>
      <c r="F124" s="116">
        <v>5</v>
      </c>
      <c r="G124" s="114" t="str">
        <f>個人申込書!AJ6</f>
        <v>999:99.99</v>
      </c>
    </row>
    <row r="125" spans="1:7" x14ac:dyDescent="0.15">
      <c r="A125" s="116" t="str">
        <f>IF(B125="","",個人申込書!T7)</f>
        <v/>
      </c>
      <c r="B125" s="116" t="str">
        <f>個人申込書!AB7</f>
        <v/>
      </c>
      <c r="C125" s="116" t="str">
        <f>個人申込書!AF7</f>
        <v/>
      </c>
      <c r="D125" s="116" t="str">
        <f>個人申込書!W7</f>
        <v/>
      </c>
      <c r="E125" s="115">
        <v>0</v>
      </c>
      <c r="F125" s="116">
        <v>5</v>
      </c>
      <c r="G125" s="116" t="str">
        <f>個人申込書!AJ7</f>
        <v>999:99.99</v>
      </c>
    </row>
    <row r="126" spans="1:7" x14ac:dyDescent="0.15">
      <c r="A126" s="116" t="str">
        <f>IF(B126="","",個人申込書!T8)</f>
        <v/>
      </c>
      <c r="B126" s="116" t="str">
        <f>個人申込書!AB8</f>
        <v/>
      </c>
      <c r="C126" s="116" t="str">
        <f>個人申込書!AF8</f>
        <v/>
      </c>
      <c r="D126" s="116" t="str">
        <f>個人申込書!W8</f>
        <v/>
      </c>
      <c r="E126" s="115">
        <v>0</v>
      </c>
      <c r="F126" s="116">
        <v>5</v>
      </c>
      <c r="G126" s="116" t="str">
        <f>個人申込書!AJ8</f>
        <v>999:99.99</v>
      </c>
    </row>
    <row r="127" spans="1:7" x14ac:dyDescent="0.15">
      <c r="A127" s="116" t="str">
        <f>IF(B127="","",個人申込書!T9)</f>
        <v/>
      </c>
      <c r="B127" s="116" t="str">
        <f>個人申込書!AB9</f>
        <v/>
      </c>
      <c r="C127" s="116" t="str">
        <f>個人申込書!AF9</f>
        <v/>
      </c>
      <c r="D127" s="116" t="str">
        <f>個人申込書!W9</f>
        <v/>
      </c>
      <c r="E127" s="115">
        <v>0</v>
      </c>
      <c r="F127" s="116">
        <v>5</v>
      </c>
      <c r="G127" s="116" t="str">
        <f>個人申込書!AJ9</f>
        <v>999:99.99</v>
      </c>
    </row>
    <row r="128" spans="1:7" x14ac:dyDescent="0.15">
      <c r="A128" s="116" t="str">
        <f>IF(B128="","",個人申込書!T10)</f>
        <v/>
      </c>
      <c r="B128" s="116" t="str">
        <f>個人申込書!AB10</f>
        <v/>
      </c>
      <c r="C128" s="116" t="str">
        <f>個人申込書!AF10</f>
        <v/>
      </c>
      <c r="D128" s="116" t="str">
        <f>個人申込書!W10</f>
        <v/>
      </c>
      <c r="E128" s="115">
        <v>0</v>
      </c>
      <c r="F128" s="116">
        <v>5</v>
      </c>
      <c r="G128" s="116" t="str">
        <f>個人申込書!AJ10</f>
        <v>999:99.99</v>
      </c>
    </row>
    <row r="129" spans="1:7" x14ac:dyDescent="0.15">
      <c r="A129" s="116" t="str">
        <f>IF(B129="","",個人申込書!T11)</f>
        <v/>
      </c>
      <c r="B129" s="116" t="str">
        <f>個人申込書!AB11</f>
        <v/>
      </c>
      <c r="C129" s="116" t="str">
        <f>個人申込書!AF11</f>
        <v/>
      </c>
      <c r="D129" s="116" t="str">
        <f>個人申込書!W11</f>
        <v/>
      </c>
      <c r="E129" s="115">
        <v>0</v>
      </c>
      <c r="F129" s="116">
        <v>5</v>
      </c>
      <c r="G129" s="116" t="str">
        <f>個人申込書!AJ11</f>
        <v>999:99.99</v>
      </c>
    </row>
    <row r="130" spans="1:7" x14ac:dyDescent="0.15">
      <c r="A130" s="116" t="str">
        <f>IF(B130="","",個人申込書!T12)</f>
        <v/>
      </c>
      <c r="B130" s="116" t="str">
        <f>個人申込書!AB12</f>
        <v/>
      </c>
      <c r="C130" s="116" t="str">
        <f>個人申込書!AF12</f>
        <v/>
      </c>
      <c r="D130" s="116" t="str">
        <f>個人申込書!W12</f>
        <v/>
      </c>
      <c r="E130" s="115">
        <v>0</v>
      </c>
      <c r="F130" s="116">
        <v>5</v>
      </c>
      <c r="G130" s="116" t="str">
        <f>個人申込書!AJ12</f>
        <v>999:99.99</v>
      </c>
    </row>
    <row r="131" spans="1:7" x14ac:dyDescent="0.15">
      <c r="A131" s="116" t="str">
        <f>IF(B131="","",個人申込書!T13)</f>
        <v/>
      </c>
      <c r="B131" s="116" t="str">
        <f>個人申込書!AB13</f>
        <v/>
      </c>
      <c r="C131" s="116" t="str">
        <f>個人申込書!AF13</f>
        <v/>
      </c>
      <c r="D131" s="116" t="str">
        <f>個人申込書!W13</f>
        <v/>
      </c>
      <c r="E131" s="115">
        <v>0</v>
      </c>
      <c r="F131" s="116">
        <v>5</v>
      </c>
      <c r="G131" s="116" t="str">
        <f>個人申込書!AJ13</f>
        <v>999:99.99</v>
      </c>
    </row>
    <row r="132" spans="1:7" x14ac:dyDescent="0.15">
      <c r="A132" s="116" t="str">
        <f>IF(B132="","",個人申込書!T14)</f>
        <v/>
      </c>
      <c r="B132" s="116" t="str">
        <f>個人申込書!AB14</f>
        <v/>
      </c>
      <c r="C132" s="116" t="str">
        <f>個人申込書!AF14</f>
        <v/>
      </c>
      <c r="D132" s="116" t="str">
        <f>個人申込書!W14</f>
        <v/>
      </c>
      <c r="E132" s="115">
        <v>0</v>
      </c>
      <c r="F132" s="116">
        <v>5</v>
      </c>
      <c r="G132" s="116" t="str">
        <f>個人申込書!AJ14</f>
        <v>999:99.99</v>
      </c>
    </row>
    <row r="133" spans="1:7" x14ac:dyDescent="0.15">
      <c r="A133" s="116" t="str">
        <f>IF(B133="","",個人申込書!T15)</f>
        <v/>
      </c>
      <c r="B133" s="116" t="str">
        <f>個人申込書!AB15</f>
        <v/>
      </c>
      <c r="C133" s="116" t="str">
        <f>個人申込書!AF15</f>
        <v/>
      </c>
      <c r="D133" s="116" t="str">
        <f>個人申込書!W15</f>
        <v/>
      </c>
      <c r="E133" s="115">
        <v>0</v>
      </c>
      <c r="F133" s="116">
        <v>5</v>
      </c>
      <c r="G133" s="116" t="str">
        <f>個人申込書!AJ15</f>
        <v>999:99.99</v>
      </c>
    </row>
    <row r="134" spans="1:7" x14ac:dyDescent="0.15">
      <c r="A134" s="116" t="str">
        <f>IF(B134="","",個人申込書!T16)</f>
        <v/>
      </c>
      <c r="B134" s="116" t="str">
        <f>個人申込書!AB16</f>
        <v/>
      </c>
      <c r="C134" s="116" t="str">
        <f>個人申込書!AF16</f>
        <v/>
      </c>
      <c r="D134" s="116" t="str">
        <f>個人申込書!W16</f>
        <v/>
      </c>
      <c r="E134" s="115">
        <v>0</v>
      </c>
      <c r="F134" s="116">
        <v>5</v>
      </c>
      <c r="G134" s="116" t="str">
        <f>個人申込書!AJ16</f>
        <v>999:99.99</v>
      </c>
    </row>
    <row r="135" spans="1:7" x14ac:dyDescent="0.15">
      <c r="A135" s="116" t="str">
        <f>IF(B135="","",個人申込書!T17)</f>
        <v/>
      </c>
      <c r="B135" s="116" t="str">
        <f>個人申込書!AB17</f>
        <v/>
      </c>
      <c r="C135" s="116" t="str">
        <f>個人申込書!AF17</f>
        <v/>
      </c>
      <c r="D135" s="116" t="str">
        <f>個人申込書!W17</f>
        <v/>
      </c>
      <c r="E135" s="115">
        <v>0</v>
      </c>
      <c r="F135" s="116">
        <v>5</v>
      </c>
      <c r="G135" s="116" t="str">
        <f>個人申込書!AJ17</f>
        <v>999:99.99</v>
      </c>
    </row>
    <row r="136" spans="1:7" x14ac:dyDescent="0.15">
      <c r="A136" s="116" t="str">
        <f>IF(B136="","",個人申込書!T18)</f>
        <v/>
      </c>
      <c r="B136" s="116" t="str">
        <f>個人申込書!AB18</f>
        <v/>
      </c>
      <c r="C136" s="116" t="str">
        <f>個人申込書!AF18</f>
        <v/>
      </c>
      <c r="D136" s="116" t="str">
        <f>個人申込書!W18</f>
        <v/>
      </c>
      <c r="E136" s="115">
        <v>0</v>
      </c>
      <c r="F136" s="116">
        <v>5</v>
      </c>
      <c r="G136" s="116" t="str">
        <f>個人申込書!AJ18</f>
        <v>999:99.99</v>
      </c>
    </row>
    <row r="137" spans="1:7" x14ac:dyDescent="0.15">
      <c r="A137" s="116" t="str">
        <f>IF(B137="","",個人申込書!T19)</f>
        <v/>
      </c>
      <c r="B137" s="116" t="str">
        <f>個人申込書!AB19</f>
        <v/>
      </c>
      <c r="C137" s="116" t="str">
        <f>個人申込書!AF19</f>
        <v/>
      </c>
      <c r="D137" s="116" t="str">
        <f>個人申込書!W19</f>
        <v/>
      </c>
      <c r="E137" s="115">
        <v>0</v>
      </c>
      <c r="F137" s="116">
        <v>5</v>
      </c>
      <c r="G137" s="116" t="str">
        <f>個人申込書!AJ19</f>
        <v>999:99.99</v>
      </c>
    </row>
    <row r="138" spans="1:7" x14ac:dyDescent="0.15">
      <c r="A138" s="116" t="str">
        <f>IF(B138="","",個人申込書!T20)</f>
        <v/>
      </c>
      <c r="B138" s="116" t="str">
        <f>個人申込書!AB20</f>
        <v/>
      </c>
      <c r="C138" s="116" t="str">
        <f>個人申込書!AF20</f>
        <v/>
      </c>
      <c r="D138" s="116" t="str">
        <f>個人申込書!W20</f>
        <v/>
      </c>
      <c r="E138" s="115">
        <v>0</v>
      </c>
      <c r="F138" s="116">
        <v>5</v>
      </c>
      <c r="G138" s="116" t="str">
        <f>個人申込書!AJ20</f>
        <v>999:99.99</v>
      </c>
    </row>
    <row r="139" spans="1:7" x14ac:dyDescent="0.15">
      <c r="A139" s="116" t="str">
        <f>IF(B139="","",個人申込書!T21)</f>
        <v/>
      </c>
      <c r="B139" s="116" t="str">
        <f>個人申込書!AB21</f>
        <v/>
      </c>
      <c r="C139" s="116" t="str">
        <f>個人申込書!AF21</f>
        <v/>
      </c>
      <c r="D139" s="116" t="str">
        <f>個人申込書!W21</f>
        <v/>
      </c>
      <c r="E139" s="115">
        <v>0</v>
      </c>
      <c r="F139" s="116">
        <v>5</v>
      </c>
      <c r="G139" s="116" t="str">
        <f>個人申込書!AJ21</f>
        <v>999:99.99</v>
      </c>
    </row>
    <row r="140" spans="1:7" x14ac:dyDescent="0.15">
      <c r="A140" s="116" t="str">
        <f>IF(B140="","",個人申込書!T22)</f>
        <v/>
      </c>
      <c r="B140" s="116" t="str">
        <f>個人申込書!AB22</f>
        <v/>
      </c>
      <c r="C140" s="116" t="str">
        <f>個人申込書!AF22</f>
        <v/>
      </c>
      <c r="D140" s="116" t="str">
        <f>個人申込書!W22</f>
        <v/>
      </c>
      <c r="E140" s="115">
        <v>0</v>
      </c>
      <c r="F140" s="116">
        <v>5</v>
      </c>
      <c r="G140" s="116" t="str">
        <f>個人申込書!AJ22</f>
        <v>999:99.99</v>
      </c>
    </row>
    <row r="141" spans="1:7" x14ac:dyDescent="0.15">
      <c r="A141" s="116" t="str">
        <f>IF(B141="","",個人申込書!T23)</f>
        <v/>
      </c>
      <c r="B141" s="116" t="str">
        <f>個人申込書!AB23</f>
        <v/>
      </c>
      <c r="C141" s="116" t="str">
        <f>個人申込書!AF23</f>
        <v/>
      </c>
      <c r="D141" s="116" t="str">
        <f>個人申込書!W23</f>
        <v/>
      </c>
      <c r="E141" s="115">
        <v>0</v>
      </c>
      <c r="F141" s="116">
        <v>5</v>
      </c>
      <c r="G141" s="116" t="str">
        <f>個人申込書!AJ23</f>
        <v>999:99.99</v>
      </c>
    </row>
    <row r="142" spans="1:7" x14ac:dyDescent="0.15">
      <c r="A142" s="116" t="str">
        <f>IF(B142="","",個人申込書!T24)</f>
        <v/>
      </c>
      <c r="B142" s="116" t="str">
        <f>個人申込書!AB24</f>
        <v/>
      </c>
      <c r="C142" s="116" t="str">
        <f>個人申込書!AF24</f>
        <v/>
      </c>
      <c r="D142" s="116" t="str">
        <f>個人申込書!W24</f>
        <v/>
      </c>
      <c r="E142" s="115">
        <v>0</v>
      </c>
      <c r="F142" s="116">
        <v>5</v>
      </c>
      <c r="G142" s="116" t="str">
        <f>個人申込書!AJ24</f>
        <v>999:99.99</v>
      </c>
    </row>
    <row r="143" spans="1:7" x14ac:dyDescent="0.15">
      <c r="A143" s="116" t="str">
        <f>IF(B143="","",個人申込書!T25)</f>
        <v/>
      </c>
      <c r="B143" s="116" t="str">
        <f>個人申込書!AB25</f>
        <v/>
      </c>
      <c r="C143" s="116" t="str">
        <f>個人申込書!AF25</f>
        <v/>
      </c>
      <c r="D143" s="116" t="str">
        <f>個人申込書!W25</f>
        <v/>
      </c>
      <c r="E143" s="115">
        <v>0</v>
      </c>
      <c r="F143" s="116">
        <v>5</v>
      </c>
      <c r="G143" s="116" t="str">
        <f>個人申込書!AJ25</f>
        <v>999:99.99</v>
      </c>
    </row>
    <row r="144" spans="1:7" x14ac:dyDescent="0.15">
      <c r="A144" s="116" t="str">
        <f>IF(B144="","",個人申込書!T26)</f>
        <v/>
      </c>
      <c r="B144" s="116" t="str">
        <f>個人申込書!AB26</f>
        <v/>
      </c>
      <c r="C144" s="116" t="str">
        <f>個人申込書!AF26</f>
        <v/>
      </c>
      <c r="D144" s="116" t="str">
        <f>個人申込書!W26</f>
        <v/>
      </c>
      <c r="E144" s="115">
        <v>0</v>
      </c>
      <c r="F144" s="116">
        <v>5</v>
      </c>
      <c r="G144" s="116" t="str">
        <f>個人申込書!AJ26</f>
        <v>999:99.99</v>
      </c>
    </row>
    <row r="145" spans="1:7" x14ac:dyDescent="0.15">
      <c r="A145" s="116" t="str">
        <f>IF(B145="","",個人申込書!T27)</f>
        <v/>
      </c>
      <c r="B145" s="116" t="str">
        <f>個人申込書!AB27</f>
        <v/>
      </c>
      <c r="C145" s="116" t="str">
        <f>個人申込書!AF27</f>
        <v/>
      </c>
      <c r="D145" s="116" t="str">
        <f>個人申込書!W27</f>
        <v/>
      </c>
      <c r="E145" s="115">
        <v>0</v>
      </c>
      <c r="F145" s="116">
        <v>5</v>
      </c>
      <c r="G145" s="116" t="str">
        <f>個人申込書!AJ27</f>
        <v>999:99.99</v>
      </c>
    </row>
    <row r="146" spans="1:7" x14ac:dyDescent="0.15">
      <c r="A146" s="116" t="str">
        <f>IF(B146="","",個人申込書!T28)</f>
        <v/>
      </c>
      <c r="B146" s="116" t="str">
        <f>個人申込書!AB28</f>
        <v/>
      </c>
      <c r="C146" s="116" t="str">
        <f>個人申込書!AF28</f>
        <v/>
      </c>
      <c r="D146" s="116" t="str">
        <f>個人申込書!W28</f>
        <v/>
      </c>
      <c r="E146" s="115">
        <v>0</v>
      </c>
      <c r="F146" s="116">
        <v>5</v>
      </c>
      <c r="G146" s="116" t="str">
        <f>個人申込書!AJ28</f>
        <v>999:99.99</v>
      </c>
    </row>
    <row r="147" spans="1:7" x14ac:dyDescent="0.15">
      <c r="A147" s="116" t="str">
        <f>IF(B147="","",個人申込書!T29)</f>
        <v/>
      </c>
      <c r="B147" s="116" t="str">
        <f>個人申込書!AB29</f>
        <v/>
      </c>
      <c r="C147" s="116" t="str">
        <f>個人申込書!AF29</f>
        <v/>
      </c>
      <c r="D147" s="116" t="str">
        <f>個人申込書!W29</f>
        <v/>
      </c>
      <c r="E147" s="115">
        <v>0</v>
      </c>
      <c r="F147" s="116">
        <v>5</v>
      </c>
      <c r="G147" s="116" t="str">
        <f>個人申込書!AJ29</f>
        <v>999:99.99</v>
      </c>
    </row>
    <row r="148" spans="1:7" x14ac:dyDescent="0.15">
      <c r="A148" s="116" t="str">
        <f>IF(B148="","",個人申込書!T30)</f>
        <v/>
      </c>
      <c r="B148" s="116" t="str">
        <f>個人申込書!AB30</f>
        <v/>
      </c>
      <c r="C148" s="116" t="str">
        <f>個人申込書!AF30</f>
        <v/>
      </c>
      <c r="D148" s="116" t="str">
        <f>個人申込書!W30</f>
        <v/>
      </c>
      <c r="E148" s="115">
        <v>0</v>
      </c>
      <c r="F148" s="116">
        <v>5</v>
      </c>
      <c r="G148" s="116" t="str">
        <f>個人申込書!AJ30</f>
        <v>999:99.99</v>
      </c>
    </row>
    <row r="149" spans="1:7" x14ac:dyDescent="0.15">
      <c r="A149" s="116" t="str">
        <f>IF(B149="","",個人申込書!T31)</f>
        <v/>
      </c>
      <c r="B149" s="116" t="str">
        <f>個人申込書!AB31</f>
        <v/>
      </c>
      <c r="C149" s="116" t="str">
        <f>個人申込書!AF31</f>
        <v/>
      </c>
      <c r="D149" s="116" t="str">
        <f>個人申込書!W31</f>
        <v/>
      </c>
      <c r="E149" s="115">
        <v>0</v>
      </c>
      <c r="F149" s="116">
        <v>5</v>
      </c>
      <c r="G149" s="116" t="str">
        <f>個人申込書!AJ31</f>
        <v>999:99.99</v>
      </c>
    </row>
    <row r="150" spans="1:7" x14ac:dyDescent="0.15">
      <c r="A150" s="116" t="str">
        <f>IF(B150="","",個人申込書!T32)</f>
        <v/>
      </c>
      <c r="B150" s="116" t="str">
        <f>個人申込書!AB32</f>
        <v/>
      </c>
      <c r="C150" s="116" t="str">
        <f>個人申込書!AF32</f>
        <v/>
      </c>
      <c r="D150" s="116" t="str">
        <f>個人申込書!W32</f>
        <v/>
      </c>
      <c r="E150" s="115">
        <v>0</v>
      </c>
      <c r="F150" s="116">
        <v>5</v>
      </c>
      <c r="G150" s="116" t="str">
        <f>個人申込書!AJ32</f>
        <v>999:99.99</v>
      </c>
    </row>
    <row r="151" spans="1:7" x14ac:dyDescent="0.15">
      <c r="A151" s="116" t="str">
        <f>IF(B151="","",個人申込書!T33)</f>
        <v/>
      </c>
      <c r="B151" s="116" t="str">
        <f>個人申込書!AB33</f>
        <v/>
      </c>
      <c r="C151" s="116" t="str">
        <f>個人申込書!AF33</f>
        <v/>
      </c>
      <c r="D151" s="116" t="str">
        <f>個人申込書!W33</f>
        <v/>
      </c>
      <c r="E151" s="115">
        <v>0</v>
      </c>
      <c r="F151" s="116">
        <v>5</v>
      </c>
      <c r="G151" s="116" t="str">
        <f>個人申込書!AJ33</f>
        <v>999:99.99</v>
      </c>
    </row>
    <row r="152" spans="1:7" x14ac:dyDescent="0.15">
      <c r="A152" s="116" t="str">
        <f>IF(B152="","",個人申込書!T34)</f>
        <v/>
      </c>
      <c r="B152" s="116" t="str">
        <f>個人申込書!AB34</f>
        <v/>
      </c>
      <c r="C152" s="116" t="str">
        <f>個人申込書!AF34</f>
        <v/>
      </c>
      <c r="D152" s="116" t="str">
        <f>個人申込書!W34</f>
        <v/>
      </c>
      <c r="E152" s="115">
        <v>0</v>
      </c>
      <c r="F152" s="116">
        <v>5</v>
      </c>
      <c r="G152" s="116" t="str">
        <f>個人申込書!AJ34</f>
        <v>999:99.99</v>
      </c>
    </row>
    <row r="153" spans="1:7" x14ac:dyDescent="0.15">
      <c r="A153" s="116" t="str">
        <f>IF(B153="","",個人申込書!T35)</f>
        <v/>
      </c>
      <c r="B153" s="116" t="str">
        <f>個人申込書!AB35</f>
        <v/>
      </c>
      <c r="C153" s="116" t="str">
        <f>個人申込書!AF35</f>
        <v/>
      </c>
      <c r="D153" s="116" t="str">
        <f>個人申込書!W35</f>
        <v/>
      </c>
      <c r="E153" s="115">
        <v>0</v>
      </c>
      <c r="F153" s="116">
        <v>5</v>
      </c>
      <c r="G153" s="116" t="str">
        <f>個人申込書!AJ35</f>
        <v>999:99.99</v>
      </c>
    </row>
    <row r="154" spans="1:7" x14ac:dyDescent="0.15">
      <c r="A154" s="116" t="str">
        <f>IF(B154="","",個人申込書!T36)</f>
        <v/>
      </c>
      <c r="B154" s="116" t="str">
        <f>個人申込書!AB36</f>
        <v/>
      </c>
      <c r="C154" s="116" t="str">
        <f>個人申込書!AF36</f>
        <v/>
      </c>
      <c r="D154" s="116" t="str">
        <f>個人申込書!W36</f>
        <v/>
      </c>
      <c r="E154" s="115">
        <v>0</v>
      </c>
      <c r="F154" s="116">
        <v>5</v>
      </c>
      <c r="G154" s="116" t="str">
        <f>個人申込書!AJ36</f>
        <v>999:99.99</v>
      </c>
    </row>
    <row r="155" spans="1:7" x14ac:dyDescent="0.15">
      <c r="A155" s="116" t="str">
        <f>IF(B155="","",個人申込書!T37)</f>
        <v/>
      </c>
      <c r="B155" s="116" t="str">
        <f>個人申込書!AB37</f>
        <v/>
      </c>
      <c r="C155" s="116" t="str">
        <f>個人申込書!AF37</f>
        <v/>
      </c>
      <c r="D155" s="116" t="str">
        <f>個人申込書!W37</f>
        <v/>
      </c>
      <c r="E155" s="115">
        <v>0</v>
      </c>
      <c r="F155" s="116">
        <v>5</v>
      </c>
      <c r="G155" s="116" t="str">
        <f>個人申込書!AJ37</f>
        <v>999:99.99</v>
      </c>
    </row>
    <row r="156" spans="1:7" x14ac:dyDescent="0.15">
      <c r="A156" s="116" t="str">
        <f>IF(B156="","",個人申込書!T38)</f>
        <v/>
      </c>
      <c r="B156" s="116" t="str">
        <f>個人申込書!AB38</f>
        <v/>
      </c>
      <c r="C156" s="116" t="str">
        <f>個人申込書!AF38</f>
        <v/>
      </c>
      <c r="D156" s="116" t="str">
        <f>個人申込書!W38</f>
        <v/>
      </c>
      <c r="E156" s="115">
        <v>0</v>
      </c>
      <c r="F156" s="116">
        <v>5</v>
      </c>
      <c r="G156" s="116" t="str">
        <f>個人申込書!AJ38</f>
        <v>999:99.99</v>
      </c>
    </row>
    <row r="157" spans="1:7" x14ac:dyDescent="0.15">
      <c r="A157" s="116" t="str">
        <f>IF(B157="","",個人申込書!T39)</f>
        <v/>
      </c>
      <c r="B157" s="116" t="str">
        <f>個人申込書!AB39</f>
        <v/>
      </c>
      <c r="C157" s="116" t="str">
        <f>個人申込書!AF39</f>
        <v/>
      </c>
      <c r="D157" s="116" t="str">
        <f>個人申込書!W39</f>
        <v/>
      </c>
      <c r="E157" s="115">
        <v>0</v>
      </c>
      <c r="F157" s="116">
        <v>5</v>
      </c>
      <c r="G157" s="116" t="str">
        <f>個人申込書!AJ39</f>
        <v>999:99.99</v>
      </c>
    </row>
    <row r="158" spans="1:7" x14ac:dyDescent="0.15">
      <c r="A158" s="116" t="str">
        <f>IF(B158="","",個人申込書!T40)</f>
        <v/>
      </c>
      <c r="B158" s="116" t="str">
        <f>個人申込書!AB40</f>
        <v/>
      </c>
      <c r="C158" s="116" t="str">
        <f>個人申込書!AF40</f>
        <v/>
      </c>
      <c r="D158" s="116" t="str">
        <f>個人申込書!W40</f>
        <v/>
      </c>
      <c r="E158" s="115">
        <v>0</v>
      </c>
      <c r="F158" s="116">
        <v>5</v>
      </c>
      <c r="G158" s="116" t="str">
        <f>個人申込書!AJ40</f>
        <v>999:99.99</v>
      </c>
    </row>
    <row r="159" spans="1:7" x14ac:dyDescent="0.15">
      <c r="A159" s="116" t="str">
        <f>IF(B159="","",個人申込書!T41)</f>
        <v/>
      </c>
      <c r="B159" s="116" t="str">
        <f>個人申込書!AB41</f>
        <v/>
      </c>
      <c r="C159" s="116" t="str">
        <f>個人申込書!AF41</f>
        <v/>
      </c>
      <c r="D159" s="116" t="str">
        <f>個人申込書!W41</f>
        <v/>
      </c>
      <c r="E159" s="115">
        <v>0</v>
      </c>
      <c r="F159" s="116">
        <v>5</v>
      </c>
      <c r="G159" s="116" t="str">
        <f>個人申込書!AJ41</f>
        <v>999:99.99</v>
      </c>
    </row>
    <row r="160" spans="1:7" x14ac:dyDescent="0.15">
      <c r="A160" s="116" t="str">
        <f>IF(B160="","",個人申込書!T42)</f>
        <v/>
      </c>
      <c r="B160" s="116" t="str">
        <f>個人申込書!AB42</f>
        <v/>
      </c>
      <c r="C160" s="116" t="str">
        <f>個人申込書!AF42</f>
        <v/>
      </c>
      <c r="D160" s="116" t="str">
        <f>個人申込書!W42</f>
        <v/>
      </c>
      <c r="E160" s="115">
        <v>0</v>
      </c>
      <c r="F160" s="116">
        <v>5</v>
      </c>
      <c r="G160" s="116" t="str">
        <f>個人申込書!AJ42</f>
        <v>999:99.99</v>
      </c>
    </row>
    <row r="161" spans="1:7" x14ac:dyDescent="0.15">
      <c r="A161" s="116" t="str">
        <f>IF(B161="","",個人申込書!T43)</f>
        <v/>
      </c>
      <c r="B161" s="116" t="str">
        <f>個人申込書!AB43</f>
        <v/>
      </c>
      <c r="C161" s="116" t="str">
        <f>個人申込書!AF43</f>
        <v/>
      </c>
      <c r="D161" s="116" t="str">
        <f>個人申込書!W43</f>
        <v/>
      </c>
      <c r="E161" s="115">
        <v>0</v>
      </c>
      <c r="F161" s="116">
        <v>5</v>
      </c>
      <c r="G161" s="116" t="str">
        <f>個人申込書!AJ43</f>
        <v>999:99.99</v>
      </c>
    </row>
    <row r="162" spans="1:7" x14ac:dyDescent="0.15">
      <c r="A162" s="116" t="str">
        <f>IF(B162="","",個人申込書!T44)</f>
        <v/>
      </c>
      <c r="B162" s="116" t="str">
        <f>個人申込書!AB44</f>
        <v/>
      </c>
      <c r="C162" s="116" t="str">
        <f>個人申込書!AF44</f>
        <v/>
      </c>
      <c r="D162" s="116" t="str">
        <f>個人申込書!W44</f>
        <v/>
      </c>
      <c r="E162" s="115">
        <v>0</v>
      </c>
      <c r="F162" s="116">
        <v>5</v>
      </c>
      <c r="G162" s="116" t="str">
        <f>個人申込書!AJ44</f>
        <v>999:99.99</v>
      </c>
    </row>
    <row r="163" spans="1:7" x14ac:dyDescent="0.15">
      <c r="A163" s="116" t="str">
        <f>IF(B163="","",個人申込書!T45)</f>
        <v/>
      </c>
      <c r="B163" s="116" t="str">
        <f>個人申込書!AB45</f>
        <v/>
      </c>
      <c r="C163" s="116" t="str">
        <f>個人申込書!AF45</f>
        <v/>
      </c>
      <c r="D163" s="116" t="str">
        <f>個人申込書!W45</f>
        <v/>
      </c>
      <c r="E163" s="115">
        <v>0</v>
      </c>
      <c r="F163" s="116">
        <v>5</v>
      </c>
      <c r="G163" s="116" t="str">
        <f>個人申込書!AJ45</f>
        <v>999:99.99</v>
      </c>
    </row>
    <row r="164" spans="1:7" x14ac:dyDescent="0.15">
      <c r="A164" s="116" t="str">
        <f>IF(B164="","",個人申込書!T46)</f>
        <v/>
      </c>
      <c r="B164" s="116" t="str">
        <f>個人申込書!AB46</f>
        <v/>
      </c>
      <c r="C164" s="116" t="str">
        <f>個人申込書!AF46</f>
        <v/>
      </c>
      <c r="D164" s="116" t="str">
        <f>個人申込書!W46</f>
        <v/>
      </c>
      <c r="E164" s="115">
        <v>0</v>
      </c>
      <c r="F164" s="116">
        <v>5</v>
      </c>
      <c r="G164" s="116" t="str">
        <f>個人申込書!AJ46</f>
        <v>999:99.99</v>
      </c>
    </row>
    <row r="165" spans="1:7" x14ac:dyDescent="0.15">
      <c r="A165" s="116" t="str">
        <f>IF(B165="","",個人申込書!T47)</f>
        <v/>
      </c>
      <c r="B165" s="116" t="str">
        <f>個人申込書!AB47</f>
        <v/>
      </c>
      <c r="C165" s="116" t="str">
        <f>個人申込書!AF47</f>
        <v/>
      </c>
      <c r="D165" s="116" t="str">
        <f>個人申込書!W47</f>
        <v/>
      </c>
      <c r="E165" s="115">
        <v>0</v>
      </c>
      <c r="F165" s="116">
        <v>5</v>
      </c>
      <c r="G165" s="116" t="str">
        <f>個人申込書!AJ47</f>
        <v>999:99.99</v>
      </c>
    </row>
    <row r="166" spans="1:7" x14ac:dyDescent="0.15">
      <c r="A166" s="116" t="str">
        <f>IF(B166="","",個人申込書!T48)</f>
        <v/>
      </c>
      <c r="B166" s="116" t="str">
        <f>個人申込書!AB48</f>
        <v/>
      </c>
      <c r="C166" s="116" t="str">
        <f>個人申込書!AF48</f>
        <v/>
      </c>
      <c r="D166" s="116" t="str">
        <f>個人申込書!W48</f>
        <v/>
      </c>
      <c r="E166" s="115">
        <v>0</v>
      </c>
      <c r="F166" s="116">
        <v>5</v>
      </c>
      <c r="G166" s="116" t="str">
        <f>個人申込書!AJ48</f>
        <v>999:99.99</v>
      </c>
    </row>
    <row r="167" spans="1:7" x14ac:dyDescent="0.15">
      <c r="A167" s="116" t="str">
        <f>IF(B167="","",個人申込書!T49)</f>
        <v/>
      </c>
      <c r="B167" s="116" t="str">
        <f>個人申込書!AB49</f>
        <v/>
      </c>
      <c r="C167" s="116" t="str">
        <f>個人申込書!AF49</f>
        <v/>
      </c>
      <c r="D167" s="116" t="str">
        <f>個人申込書!W49</f>
        <v/>
      </c>
      <c r="E167" s="115">
        <v>0</v>
      </c>
      <c r="F167" s="116">
        <v>5</v>
      </c>
      <c r="G167" s="116" t="str">
        <f>個人申込書!AJ49</f>
        <v>999:99.99</v>
      </c>
    </row>
    <row r="168" spans="1:7" x14ac:dyDescent="0.15">
      <c r="A168" s="116" t="str">
        <f>IF(B168="","",個人申込書!T50)</f>
        <v/>
      </c>
      <c r="B168" s="116" t="str">
        <f>個人申込書!AB50</f>
        <v/>
      </c>
      <c r="C168" s="116" t="str">
        <f>個人申込書!AF50</f>
        <v/>
      </c>
      <c r="D168" s="116" t="str">
        <f>個人申込書!W50</f>
        <v/>
      </c>
      <c r="E168" s="115">
        <v>0</v>
      </c>
      <c r="F168" s="116">
        <v>5</v>
      </c>
      <c r="G168" s="116" t="str">
        <f>個人申込書!AJ50</f>
        <v>999:99.99</v>
      </c>
    </row>
    <row r="169" spans="1:7" x14ac:dyDescent="0.15">
      <c r="A169" s="116" t="str">
        <f>IF(B169="","",個人申込書!T51)</f>
        <v/>
      </c>
      <c r="B169" s="116" t="str">
        <f>個人申込書!AB51</f>
        <v/>
      </c>
      <c r="C169" s="116" t="str">
        <f>個人申込書!AF51</f>
        <v/>
      </c>
      <c r="D169" s="116" t="str">
        <f>個人申込書!W51</f>
        <v/>
      </c>
      <c r="E169" s="115">
        <v>0</v>
      </c>
      <c r="F169" s="116">
        <v>5</v>
      </c>
      <c r="G169" s="116" t="str">
        <f>個人申込書!AJ51</f>
        <v>999:99.99</v>
      </c>
    </row>
    <row r="170" spans="1:7" x14ac:dyDescent="0.15">
      <c r="A170" s="116" t="str">
        <f>IF(B170="","",個人申込書!T52)</f>
        <v/>
      </c>
      <c r="B170" s="116" t="str">
        <f>個人申込書!AB52</f>
        <v/>
      </c>
      <c r="C170" s="116" t="str">
        <f>個人申込書!AF52</f>
        <v/>
      </c>
      <c r="D170" s="116" t="str">
        <f>個人申込書!W52</f>
        <v/>
      </c>
      <c r="E170" s="115">
        <v>0</v>
      </c>
      <c r="F170" s="116">
        <v>5</v>
      </c>
      <c r="G170" s="116" t="str">
        <f>個人申込書!AJ52</f>
        <v>999:99.99</v>
      </c>
    </row>
    <row r="171" spans="1:7" x14ac:dyDescent="0.15">
      <c r="A171" s="116" t="str">
        <f>IF(B171="","",個人申込書!T53)</f>
        <v/>
      </c>
      <c r="B171" s="116" t="str">
        <f>個人申込書!AB53</f>
        <v/>
      </c>
      <c r="C171" s="116" t="str">
        <f>個人申込書!AF53</f>
        <v/>
      </c>
      <c r="D171" s="116" t="str">
        <f>個人申込書!W53</f>
        <v/>
      </c>
      <c r="E171" s="115">
        <v>0</v>
      </c>
      <c r="F171" s="116">
        <v>5</v>
      </c>
      <c r="G171" s="116" t="str">
        <f>個人申込書!AJ53</f>
        <v>999:99.99</v>
      </c>
    </row>
    <row r="172" spans="1:7" x14ac:dyDescent="0.15">
      <c r="A172" s="116" t="str">
        <f>IF(B172="","",個人申込書!T54)</f>
        <v/>
      </c>
      <c r="B172" s="116" t="str">
        <f>個人申込書!AB54</f>
        <v/>
      </c>
      <c r="C172" s="116" t="str">
        <f>個人申込書!AF54</f>
        <v/>
      </c>
      <c r="D172" s="116" t="str">
        <f>個人申込書!W54</f>
        <v/>
      </c>
      <c r="E172" s="115">
        <v>0</v>
      </c>
      <c r="F172" s="116">
        <v>5</v>
      </c>
      <c r="G172" s="116" t="str">
        <f>個人申込書!AJ54</f>
        <v>999:99.99</v>
      </c>
    </row>
    <row r="173" spans="1:7" x14ac:dyDescent="0.15">
      <c r="A173" s="116" t="str">
        <f>IF(B173="","",個人申込書!T55)</f>
        <v/>
      </c>
      <c r="B173" s="116" t="str">
        <f>個人申込書!AB55</f>
        <v/>
      </c>
      <c r="C173" s="116" t="str">
        <f>個人申込書!AF55</f>
        <v/>
      </c>
      <c r="D173" s="116" t="str">
        <f>個人申込書!W55</f>
        <v/>
      </c>
      <c r="E173" s="115">
        <v>0</v>
      </c>
      <c r="F173" s="116">
        <v>5</v>
      </c>
      <c r="G173" s="116" t="str">
        <f>個人申込書!AJ55</f>
        <v>999:99.99</v>
      </c>
    </row>
    <row r="174" spans="1:7" x14ac:dyDescent="0.15">
      <c r="A174" s="116" t="str">
        <f>IF(B174="","",個人申込書!T56)</f>
        <v/>
      </c>
      <c r="B174" s="116" t="str">
        <f>個人申込書!AB56</f>
        <v/>
      </c>
      <c r="C174" s="116" t="str">
        <f>個人申込書!AF56</f>
        <v/>
      </c>
      <c r="D174" s="116" t="str">
        <f>個人申込書!W56</f>
        <v/>
      </c>
      <c r="E174" s="115">
        <v>0</v>
      </c>
      <c r="F174" s="116">
        <v>5</v>
      </c>
      <c r="G174" s="116" t="str">
        <f>個人申込書!AJ56</f>
        <v>999:99.99</v>
      </c>
    </row>
    <row r="175" spans="1:7" x14ac:dyDescent="0.15">
      <c r="A175" s="116" t="str">
        <f>IF(B175="","",個人申込書!T57)</f>
        <v/>
      </c>
      <c r="B175" s="116" t="str">
        <f>個人申込書!AB57</f>
        <v/>
      </c>
      <c r="C175" s="116" t="str">
        <f>個人申込書!AF57</f>
        <v/>
      </c>
      <c r="D175" s="116" t="str">
        <f>個人申込書!W57</f>
        <v/>
      </c>
      <c r="E175" s="115">
        <v>0</v>
      </c>
      <c r="F175" s="116">
        <v>5</v>
      </c>
      <c r="G175" s="116" t="str">
        <f>個人申込書!AJ57</f>
        <v>999:99.99</v>
      </c>
    </row>
    <row r="176" spans="1:7" x14ac:dyDescent="0.15">
      <c r="A176" s="116" t="str">
        <f>IF(B176="","",個人申込書!T58)</f>
        <v/>
      </c>
      <c r="B176" s="116" t="str">
        <f>個人申込書!AB58</f>
        <v/>
      </c>
      <c r="C176" s="116" t="str">
        <f>個人申込書!AF58</f>
        <v/>
      </c>
      <c r="D176" s="116" t="str">
        <f>個人申込書!W58</f>
        <v/>
      </c>
      <c r="E176" s="115">
        <v>0</v>
      </c>
      <c r="F176" s="116">
        <v>5</v>
      </c>
      <c r="G176" s="116" t="str">
        <f>個人申込書!AJ58</f>
        <v>999:99.99</v>
      </c>
    </row>
    <row r="177" spans="1:7" x14ac:dyDescent="0.15">
      <c r="A177" s="116" t="str">
        <f>IF(B177="","",個人申込書!T59)</f>
        <v/>
      </c>
      <c r="B177" s="116" t="str">
        <f>個人申込書!AB59</f>
        <v/>
      </c>
      <c r="C177" s="116" t="str">
        <f>個人申込書!AF59</f>
        <v/>
      </c>
      <c r="D177" s="116" t="str">
        <f>個人申込書!W59</f>
        <v/>
      </c>
      <c r="E177" s="115">
        <v>0</v>
      </c>
      <c r="F177" s="116">
        <v>5</v>
      </c>
      <c r="G177" s="116" t="str">
        <f>個人申込書!AJ59</f>
        <v>999:99.99</v>
      </c>
    </row>
    <row r="178" spans="1:7" x14ac:dyDescent="0.15">
      <c r="A178" s="116" t="str">
        <f>IF(B178="","",個人申込書!T60)</f>
        <v/>
      </c>
      <c r="B178" s="116" t="str">
        <f>個人申込書!AB60</f>
        <v/>
      </c>
      <c r="C178" s="116" t="str">
        <f>個人申込書!AF60</f>
        <v/>
      </c>
      <c r="D178" s="116" t="str">
        <f>個人申込書!W60</f>
        <v/>
      </c>
      <c r="E178" s="115">
        <v>0</v>
      </c>
      <c r="F178" s="116">
        <v>5</v>
      </c>
      <c r="G178" s="116" t="str">
        <f>個人申込書!AJ60</f>
        <v>999:99.99</v>
      </c>
    </row>
    <row r="179" spans="1:7" x14ac:dyDescent="0.15">
      <c r="A179" s="116" t="str">
        <f>IF(B179="","",個人申込書!T61)</f>
        <v/>
      </c>
      <c r="B179" s="116" t="str">
        <f>個人申込書!AB61</f>
        <v/>
      </c>
      <c r="C179" s="116" t="str">
        <f>個人申込書!AF61</f>
        <v/>
      </c>
      <c r="D179" s="116" t="str">
        <f>個人申込書!W61</f>
        <v/>
      </c>
      <c r="E179" s="115">
        <v>0</v>
      </c>
      <c r="F179" s="116">
        <v>5</v>
      </c>
      <c r="G179" s="116" t="str">
        <f>個人申込書!AJ61</f>
        <v>999:99.99</v>
      </c>
    </row>
    <row r="180" spans="1:7" x14ac:dyDescent="0.15">
      <c r="A180" s="116" t="str">
        <f>IF(B180="","",個人申込書!T62)</f>
        <v/>
      </c>
      <c r="B180" s="116" t="str">
        <f>個人申込書!AB62</f>
        <v/>
      </c>
      <c r="C180" s="116" t="str">
        <f>個人申込書!AF62</f>
        <v/>
      </c>
      <c r="D180" s="116" t="str">
        <f>個人申込書!W62</f>
        <v/>
      </c>
      <c r="E180" s="115">
        <v>0</v>
      </c>
      <c r="F180" s="116">
        <v>5</v>
      </c>
      <c r="G180" s="116" t="str">
        <f>個人申込書!AJ62</f>
        <v>999:99.99</v>
      </c>
    </row>
    <row r="181" spans="1:7" x14ac:dyDescent="0.15">
      <c r="A181" s="116" t="str">
        <f>IF(B181="","",個人申込書!T63)</f>
        <v/>
      </c>
      <c r="B181" s="116" t="str">
        <f>個人申込書!AB63</f>
        <v/>
      </c>
      <c r="C181" s="116" t="str">
        <f>個人申込書!AF63</f>
        <v/>
      </c>
      <c r="D181" s="116" t="str">
        <f>個人申込書!W63</f>
        <v/>
      </c>
      <c r="E181" s="115">
        <v>0</v>
      </c>
      <c r="F181" s="116">
        <v>5</v>
      </c>
      <c r="G181" s="116" t="str">
        <f>個人申込書!AJ63</f>
        <v>999:99.99</v>
      </c>
    </row>
    <row r="182" spans="1:7" x14ac:dyDescent="0.15">
      <c r="A182" s="116" t="str">
        <f>IF(B182="","",個人申込書!T64)</f>
        <v/>
      </c>
      <c r="B182" s="116" t="str">
        <f>個人申込書!AB64</f>
        <v/>
      </c>
      <c r="C182" s="116" t="str">
        <f>個人申込書!AF64</f>
        <v/>
      </c>
      <c r="D182" s="116" t="str">
        <f>個人申込書!W64</f>
        <v/>
      </c>
      <c r="E182" s="115">
        <v>0</v>
      </c>
      <c r="F182" s="116">
        <v>5</v>
      </c>
      <c r="G182" s="116" t="str">
        <f>個人申込書!AJ64</f>
        <v>999:99.99</v>
      </c>
    </row>
    <row r="183" spans="1:7" x14ac:dyDescent="0.15">
      <c r="A183" s="117" t="str">
        <f>IF(B183="","",個人申込書!T65)</f>
        <v/>
      </c>
      <c r="B183" s="117" t="str">
        <f>個人申込書!AB65</f>
        <v/>
      </c>
      <c r="C183" s="117" t="str">
        <f>個人申込書!AF65</f>
        <v/>
      </c>
      <c r="D183" s="117" t="str">
        <f>個人申込書!W65</f>
        <v/>
      </c>
      <c r="E183" s="117">
        <v>0</v>
      </c>
      <c r="F183" s="117">
        <v>5</v>
      </c>
      <c r="G183" s="117" t="str">
        <f>個人申込書!AJ65</f>
        <v>999:99.99</v>
      </c>
    </row>
    <row r="184" spans="1:7" x14ac:dyDescent="0.15">
      <c r="A184" s="116"/>
      <c r="B184" s="116"/>
      <c r="C184" s="116"/>
      <c r="D184" s="116"/>
      <c r="E184" s="115"/>
      <c r="F184" s="116"/>
      <c r="G184" s="116"/>
    </row>
    <row r="185" spans="1:7" x14ac:dyDescent="0.15">
      <c r="A185" s="117"/>
      <c r="B185" s="117"/>
      <c r="C185" s="117"/>
      <c r="D185" s="117"/>
      <c r="E185" s="117"/>
      <c r="F185" s="117"/>
      <c r="G185" s="117"/>
    </row>
    <row r="186" spans="1:7" x14ac:dyDescent="0.15">
      <c r="A186" s="116" t="str">
        <f>IF(B186="","",個人申込書!T68)</f>
        <v/>
      </c>
      <c r="B186" s="116" t="str">
        <f>個人申込書!AB68</f>
        <v/>
      </c>
      <c r="C186" s="116" t="str">
        <f>個人申込書!AF68</f>
        <v/>
      </c>
      <c r="D186" s="116" t="str">
        <f>個人申込書!W68</f>
        <v/>
      </c>
      <c r="E186" s="115">
        <v>0</v>
      </c>
      <c r="F186" s="116">
        <v>0</v>
      </c>
      <c r="G186" s="116" t="str">
        <f>個人申込書!AJ68</f>
        <v>999:99.99</v>
      </c>
    </row>
    <row r="187" spans="1:7" x14ac:dyDescent="0.15">
      <c r="A187" s="116" t="str">
        <f>IF(B187="","",個人申込書!T69)</f>
        <v/>
      </c>
      <c r="B187" s="116" t="str">
        <f>個人申込書!AB69</f>
        <v/>
      </c>
      <c r="C187" s="116" t="str">
        <f>個人申込書!AF69</f>
        <v/>
      </c>
      <c r="D187" s="116" t="str">
        <f>個人申込書!W69</f>
        <v/>
      </c>
      <c r="E187" s="115">
        <v>0</v>
      </c>
      <c r="F187" s="116">
        <v>0</v>
      </c>
      <c r="G187" s="116" t="str">
        <f>個人申込書!AJ69</f>
        <v>999:99.99</v>
      </c>
    </row>
    <row r="188" spans="1:7" x14ac:dyDescent="0.15">
      <c r="A188" s="116" t="str">
        <f>IF(B188="","",個人申込書!T70)</f>
        <v/>
      </c>
      <c r="B188" s="116" t="str">
        <f>個人申込書!AB70</f>
        <v/>
      </c>
      <c r="C188" s="116" t="str">
        <f>個人申込書!AF70</f>
        <v/>
      </c>
      <c r="D188" s="116" t="str">
        <f>個人申込書!W70</f>
        <v/>
      </c>
      <c r="E188" s="115">
        <v>0</v>
      </c>
      <c r="F188" s="116">
        <v>0</v>
      </c>
      <c r="G188" s="116" t="str">
        <f>個人申込書!AJ70</f>
        <v>999:99.99</v>
      </c>
    </row>
    <row r="189" spans="1:7" x14ac:dyDescent="0.15">
      <c r="A189" s="116" t="str">
        <f>IF(B189="","",個人申込書!T71)</f>
        <v/>
      </c>
      <c r="B189" s="116" t="str">
        <f>個人申込書!AB71</f>
        <v/>
      </c>
      <c r="C189" s="116" t="str">
        <f>個人申込書!AF71</f>
        <v/>
      </c>
      <c r="D189" s="116" t="str">
        <f>個人申込書!W71</f>
        <v/>
      </c>
      <c r="E189" s="115">
        <v>0</v>
      </c>
      <c r="F189" s="116">
        <v>0</v>
      </c>
      <c r="G189" s="116" t="str">
        <f>個人申込書!AJ71</f>
        <v>999:99.99</v>
      </c>
    </row>
    <row r="190" spans="1:7" x14ac:dyDescent="0.15">
      <c r="A190" s="116" t="str">
        <f>IF(B190="","",個人申込書!T72)</f>
        <v/>
      </c>
      <c r="B190" s="116" t="str">
        <f>個人申込書!AB72</f>
        <v/>
      </c>
      <c r="C190" s="116" t="str">
        <f>個人申込書!AF72</f>
        <v/>
      </c>
      <c r="D190" s="116" t="str">
        <f>個人申込書!W72</f>
        <v/>
      </c>
      <c r="E190" s="115">
        <v>0</v>
      </c>
      <c r="F190" s="116">
        <v>0</v>
      </c>
      <c r="G190" s="116" t="str">
        <f>個人申込書!AJ72</f>
        <v>999:99.99</v>
      </c>
    </row>
    <row r="191" spans="1:7" x14ac:dyDescent="0.15">
      <c r="A191" s="116" t="str">
        <f>IF(B191="","",個人申込書!T73)</f>
        <v/>
      </c>
      <c r="B191" s="116" t="str">
        <f>個人申込書!AB73</f>
        <v/>
      </c>
      <c r="C191" s="116" t="str">
        <f>個人申込書!AF73</f>
        <v/>
      </c>
      <c r="D191" s="116" t="str">
        <f>個人申込書!W73</f>
        <v/>
      </c>
      <c r="E191" s="115">
        <v>0</v>
      </c>
      <c r="F191" s="116">
        <v>0</v>
      </c>
      <c r="G191" s="116" t="str">
        <f>個人申込書!AJ73</f>
        <v>999:99.99</v>
      </c>
    </row>
    <row r="192" spans="1:7" x14ac:dyDescent="0.15">
      <c r="A192" s="116" t="str">
        <f>IF(B192="","",個人申込書!T74)</f>
        <v/>
      </c>
      <c r="B192" s="116" t="str">
        <f>個人申込書!AB74</f>
        <v/>
      </c>
      <c r="C192" s="116" t="str">
        <f>個人申込書!AF74</f>
        <v/>
      </c>
      <c r="D192" s="116" t="str">
        <f>個人申込書!W74</f>
        <v/>
      </c>
      <c r="E192" s="115">
        <v>0</v>
      </c>
      <c r="F192" s="116">
        <v>0</v>
      </c>
      <c r="G192" s="116" t="str">
        <f>個人申込書!AJ74</f>
        <v>999:99.99</v>
      </c>
    </row>
    <row r="193" spans="1:7" x14ac:dyDescent="0.15">
      <c r="A193" s="116" t="str">
        <f>IF(B193="","",個人申込書!T75)</f>
        <v/>
      </c>
      <c r="B193" s="116" t="str">
        <f>個人申込書!AB75</f>
        <v/>
      </c>
      <c r="C193" s="116" t="str">
        <f>個人申込書!AF75</f>
        <v/>
      </c>
      <c r="D193" s="116" t="str">
        <f>個人申込書!W75</f>
        <v/>
      </c>
      <c r="E193" s="115">
        <v>0</v>
      </c>
      <c r="F193" s="116">
        <v>0</v>
      </c>
      <c r="G193" s="116" t="str">
        <f>個人申込書!AJ75</f>
        <v>999:99.99</v>
      </c>
    </row>
    <row r="194" spans="1:7" x14ac:dyDescent="0.15">
      <c r="A194" s="116" t="str">
        <f>IF(B194="","",個人申込書!T76)</f>
        <v/>
      </c>
      <c r="B194" s="116" t="str">
        <f>個人申込書!AB76</f>
        <v/>
      </c>
      <c r="C194" s="116" t="str">
        <f>個人申込書!AF76</f>
        <v/>
      </c>
      <c r="D194" s="116" t="str">
        <f>個人申込書!W76</f>
        <v/>
      </c>
      <c r="E194" s="115">
        <v>0</v>
      </c>
      <c r="F194" s="116">
        <v>0</v>
      </c>
      <c r="G194" s="116" t="str">
        <f>個人申込書!AJ76</f>
        <v>999:99.99</v>
      </c>
    </row>
    <row r="195" spans="1:7" x14ac:dyDescent="0.15">
      <c r="A195" s="116" t="str">
        <f>IF(B195="","",個人申込書!T77)</f>
        <v/>
      </c>
      <c r="B195" s="116" t="str">
        <f>個人申込書!AB77</f>
        <v/>
      </c>
      <c r="C195" s="116" t="str">
        <f>個人申込書!AF77</f>
        <v/>
      </c>
      <c r="D195" s="116" t="str">
        <f>個人申込書!W77</f>
        <v/>
      </c>
      <c r="E195" s="115">
        <v>0</v>
      </c>
      <c r="F195" s="116">
        <v>0</v>
      </c>
      <c r="G195" s="116" t="str">
        <f>個人申込書!AJ77</f>
        <v>999:99.99</v>
      </c>
    </row>
    <row r="196" spans="1:7" x14ac:dyDescent="0.15">
      <c r="A196" s="116" t="str">
        <f>IF(B196="","",個人申込書!T78)</f>
        <v/>
      </c>
      <c r="B196" s="116" t="str">
        <f>個人申込書!AB78</f>
        <v/>
      </c>
      <c r="C196" s="116" t="str">
        <f>個人申込書!AF78</f>
        <v/>
      </c>
      <c r="D196" s="116" t="str">
        <f>個人申込書!W78</f>
        <v/>
      </c>
      <c r="E196" s="115">
        <v>0</v>
      </c>
      <c r="F196" s="116">
        <v>0</v>
      </c>
      <c r="G196" s="116" t="str">
        <f>個人申込書!AJ78</f>
        <v>999:99.99</v>
      </c>
    </row>
    <row r="197" spans="1:7" x14ac:dyDescent="0.15">
      <c r="A197" s="116" t="str">
        <f>IF(B197="","",個人申込書!T79)</f>
        <v/>
      </c>
      <c r="B197" s="116" t="str">
        <f>個人申込書!AB79</f>
        <v/>
      </c>
      <c r="C197" s="116" t="str">
        <f>個人申込書!AF79</f>
        <v/>
      </c>
      <c r="D197" s="116" t="str">
        <f>個人申込書!W79</f>
        <v/>
      </c>
      <c r="E197" s="115">
        <v>0</v>
      </c>
      <c r="F197" s="116">
        <v>0</v>
      </c>
      <c r="G197" s="116" t="str">
        <f>個人申込書!AJ79</f>
        <v>999:99.99</v>
      </c>
    </row>
    <row r="198" spans="1:7" x14ac:dyDescent="0.15">
      <c r="A198" s="116" t="str">
        <f>IF(B198="","",個人申込書!T80)</f>
        <v/>
      </c>
      <c r="B198" s="116" t="str">
        <f>個人申込書!AB80</f>
        <v/>
      </c>
      <c r="C198" s="116" t="str">
        <f>個人申込書!AF80</f>
        <v/>
      </c>
      <c r="D198" s="116" t="str">
        <f>個人申込書!W80</f>
        <v/>
      </c>
      <c r="E198" s="115">
        <v>0</v>
      </c>
      <c r="F198" s="116">
        <v>0</v>
      </c>
      <c r="G198" s="116" t="str">
        <f>個人申込書!AJ80</f>
        <v>999:99.99</v>
      </c>
    </row>
    <row r="199" spans="1:7" x14ac:dyDescent="0.15">
      <c r="A199" s="116" t="str">
        <f>IF(B199="","",個人申込書!T81)</f>
        <v/>
      </c>
      <c r="B199" s="116" t="str">
        <f>個人申込書!AB81</f>
        <v/>
      </c>
      <c r="C199" s="116" t="str">
        <f>個人申込書!AF81</f>
        <v/>
      </c>
      <c r="D199" s="116" t="str">
        <f>個人申込書!W81</f>
        <v/>
      </c>
      <c r="E199" s="115">
        <v>0</v>
      </c>
      <c r="F199" s="116">
        <v>0</v>
      </c>
      <c r="G199" s="116" t="str">
        <f>個人申込書!AJ81</f>
        <v>999:99.99</v>
      </c>
    </row>
    <row r="200" spans="1:7" x14ac:dyDescent="0.15">
      <c r="A200" s="116" t="str">
        <f>IF(B200="","",個人申込書!T82)</f>
        <v/>
      </c>
      <c r="B200" s="116" t="str">
        <f>個人申込書!AB82</f>
        <v/>
      </c>
      <c r="C200" s="116" t="str">
        <f>個人申込書!AF82</f>
        <v/>
      </c>
      <c r="D200" s="116" t="str">
        <f>個人申込書!W82</f>
        <v/>
      </c>
      <c r="E200" s="115">
        <v>0</v>
      </c>
      <c r="F200" s="116">
        <v>0</v>
      </c>
      <c r="G200" s="116" t="str">
        <f>個人申込書!AJ82</f>
        <v>999:99.99</v>
      </c>
    </row>
    <row r="201" spans="1:7" x14ac:dyDescent="0.15">
      <c r="A201" s="116" t="str">
        <f>IF(B201="","",個人申込書!T83)</f>
        <v/>
      </c>
      <c r="B201" s="116" t="str">
        <f>個人申込書!AB83</f>
        <v/>
      </c>
      <c r="C201" s="116" t="str">
        <f>個人申込書!AF83</f>
        <v/>
      </c>
      <c r="D201" s="116" t="str">
        <f>個人申込書!W83</f>
        <v/>
      </c>
      <c r="E201" s="115">
        <v>0</v>
      </c>
      <c r="F201" s="116">
        <v>0</v>
      </c>
      <c r="G201" s="116" t="str">
        <f>個人申込書!AJ83</f>
        <v>999:99.99</v>
      </c>
    </row>
    <row r="202" spans="1:7" x14ac:dyDescent="0.15">
      <c r="A202" s="116" t="str">
        <f>IF(B202="","",個人申込書!T84)</f>
        <v/>
      </c>
      <c r="B202" s="116" t="str">
        <f>個人申込書!AB84</f>
        <v/>
      </c>
      <c r="C202" s="116" t="str">
        <f>個人申込書!AF84</f>
        <v/>
      </c>
      <c r="D202" s="116" t="str">
        <f>個人申込書!W84</f>
        <v/>
      </c>
      <c r="E202" s="115">
        <v>0</v>
      </c>
      <c r="F202" s="116">
        <v>0</v>
      </c>
      <c r="G202" s="116" t="str">
        <f>個人申込書!AJ84</f>
        <v>999:99.99</v>
      </c>
    </row>
    <row r="203" spans="1:7" x14ac:dyDescent="0.15">
      <c r="A203" s="116" t="str">
        <f>IF(B203="","",個人申込書!T85)</f>
        <v/>
      </c>
      <c r="B203" s="116" t="str">
        <f>個人申込書!AB85</f>
        <v/>
      </c>
      <c r="C203" s="116" t="str">
        <f>個人申込書!AF85</f>
        <v/>
      </c>
      <c r="D203" s="116" t="str">
        <f>個人申込書!W85</f>
        <v/>
      </c>
      <c r="E203" s="115">
        <v>0</v>
      </c>
      <c r="F203" s="116">
        <v>0</v>
      </c>
      <c r="G203" s="116" t="str">
        <f>個人申込書!AJ85</f>
        <v>999:99.99</v>
      </c>
    </row>
    <row r="204" spans="1:7" x14ac:dyDescent="0.15">
      <c r="A204" s="116" t="str">
        <f>IF(B204="","",個人申込書!T86)</f>
        <v/>
      </c>
      <c r="B204" s="116" t="str">
        <f>個人申込書!AB86</f>
        <v/>
      </c>
      <c r="C204" s="116" t="str">
        <f>個人申込書!AF86</f>
        <v/>
      </c>
      <c r="D204" s="116" t="str">
        <f>個人申込書!W86</f>
        <v/>
      </c>
      <c r="E204" s="115">
        <v>0</v>
      </c>
      <c r="F204" s="116">
        <v>0</v>
      </c>
      <c r="G204" s="116" t="str">
        <f>個人申込書!AJ86</f>
        <v>999:99.99</v>
      </c>
    </row>
    <row r="205" spans="1:7" x14ac:dyDescent="0.15">
      <c r="A205" s="116" t="str">
        <f>IF(B205="","",個人申込書!T87)</f>
        <v/>
      </c>
      <c r="B205" s="116" t="str">
        <f>個人申込書!AB87</f>
        <v/>
      </c>
      <c r="C205" s="116" t="str">
        <f>個人申込書!AF87</f>
        <v/>
      </c>
      <c r="D205" s="116" t="str">
        <f>個人申込書!W87</f>
        <v/>
      </c>
      <c r="E205" s="115">
        <v>0</v>
      </c>
      <c r="F205" s="116">
        <v>0</v>
      </c>
      <c r="G205" s="116" t="str">
        <f>個人申込書!AJ87</f>
        <v>999:99.99</v>
      </c>
    </row>
    <row r="206" spans="1:7" x14ac:dyDescent="0.15">
      <c r="A206" s="116" t="str">
        <f>IF(B206="","",個人申込書!T88)</f>
        <v/>
      </c>
      <c r="B206" s="116" t="str">
        <f>個人申込書!AB88</f>
        <v/>
      </c>
      <c r="C206" s="116" t="str">
        <f>個人申込書!AF88</f>
        <v/>
      </c>
      <c r="D206" s="116" t="str">
        <f>個人申込書!W88</f>
        <v/>
      </c>
      <c r="E206" s="115">
        <v>0</v>
      </c>
      <c r="F206" s="116">
        <v>0</v>
      </c>
      <c r="G206" s="116" t="str">
        <f>個人申込書!AJ88</f>
        <v>999:99.99</v>
      </c>
    </row>
    <row r="207" spans="1:7" x14ac:dyDescent="0.15">
      <c r="A207" s="116" t="str">
        <f>IF(B207="","",個人申込書!T89)</f>
        <v/>
      </c>
      <c r="B207" s="116" t="str">
        <f>個人申込書!AB89</f>
        <v/>
      </c>
      <c r="C207" s="116" t="str">
        <f>個人申込書!AF89</f>
        <v/>
      </c>
      <c r="D207" s="116" t="str">
        <f>個人申込書!W89</f>
        <v/>
      </c>
      <c r="E207" s="115">
        <v>0</v>
      </c>
      <c r="F207" s="116">
        <v>0</v>
      </c>
      <c r="G207" s="116" t="str">
        <f>個人申込書!AJ89</f>
        <v>999:99.99</v>
      </c>
    </row>
    <row r="208" spans="1:7" x14ac:dyDescent="0.15">
      <c r="A208" s="116" t="str">
        <f>IF(B208="","",個人申込書!T90)</f>
        <v/>
      </c>
      <c r="B208" s="116" t="str">
        <f>個人申込書!AB90</f>
        <v/>
      </c>
      <c r="C208" s="116" t="str">
        <f>個人申込書!AF90</f>
        <v/>
      </c>
      <c r="D208" s="116" t="str">
        <f>個人申込書!W90</f>
        <v/>
      </c>
      <c r="E208" s="115">
        <v>0</v>
      </c>
      <c r="F208" s="116">
        <v>0</v>
      </c>
      <c r="G208" s="116" t="str">
        <f>個人申込書!AJ90</f>
        <v>999:99.99</v>
      </c>
    </row>
    <row r="209" spans="1:7" x14ac:dyDescent="0.15">
      <c r="A209" s="116" t="str">
        <f>IF(B209="","",個人申込書!T91)</f>
        <v/>
      </c>
      <c r="B209" s="116" t="str">
        <f>個人申込書!AB91</f>
        <v/>
      </c>
      <c r="C209" s="116" t="str">
        <f>個人申込書!AF91</f>
        <v/>
      </c>
      <c r="D209" s="116" t="str">
        <f>個人申込書!W91</f>
        <v/>
      </c>
      <c r="E209" s="115">
        <v>0</v>
      </c>
      <c r="F209" s="116">
        <v>0</v>
      </c>
      <c r="G209" s="116" t="str">
        <f>個人申込書!AJ91</f>
        <v>999:99.99</v>
      </c>
    </row>
    <row r="210" spans="1:7" x14ac:dyDescent="0.15">
      <c r="A210" s="116" t="str">
        <f>IF(B210="","",個人申込書!T92)</f>
        <v/>
      </c>
      <c r="B210" s="116" t="str">
        <f>個人申込書!AB92</f>
        <v/>
      </c>
      <c r="C210" s="116" t="str">
        <f>個人申込書!AF92</f>
        <v/>
      </c>
      <c r="D210" s="116" t="str">
        <f>個人申込書!W92</f>
        <v/>
      </c>
      <c r="E210" s="115">
        <v>0</v>
      </c>
      <c r="F210" s="116">
        <v>0</v>
      </c>
      <c r="G210" s="116" t="str">
        <f>個人申込書!AJ92</f>
        <v>999:99.99</v>
      </c>
    </row>
    <row r="211" spans="1:7" x14ac:dyDescent="0.15">
      <c r="A211" s="116" t="str">
        <f>IF(B211="","",個人申込書!T93)</f>
        <v/>
      </c>
      <c r="B211" s="116" t="str">
        <f>個人申込書!AB93</f>
        <v/>
      </c>
      <c r="C211" s="116" t="str">
        <f>個人申込書!AF93</f>
        <v/>
      </c>
      <c r="D211" s="116" t="str">
        <f>個人申込書!W93</f>
        <v/>
      </c>
      <c r="E211" s="115">
        <v>0</v>
      </c>
      <c r="F211" s="116">
        <v>0</v>
      </c>
      <c r="G211" s="116" t="str">
        <f>個人申込書!AJ93</f>
        <v>999:99.99</v>
      </c>
    </row>
    <row r="212" spans="1:7" x14ac:dyDescent="0.15">
      <c r="A212" s="116" t="str">
        <f>IF(B212="","",個人申込書!T94)</f>
        <v/>
      </c>
      <c r="B212" s="116" t="str">
        <f>個人申込書!AB94</f>
        <v/>
      </c>
      <c r="C212" s="116" t="str">
        <f>個人申込書!AF94</f>
        <v/>
      </c>
      <c r="D212" s="116" t="str">
        <f>個人申込書!W94</f>
        <v/>
      </c>
      <c r="E212" s="115">
        <v>0</v>
      </c>
      <c r="F212" s="116">
        <v>0</v>
      </c>
      <c r="G212" s="116" t="str">
        <f>個人申込書!AJ94</f>
        <v>999:99.99</v>
      </c>
    </row>
    <row r="213" spans="1:7" x14ac:dyDescent="0.15">
      <c r="A213" s="116" t="str">
        <f>IF(B213="","",個人申込書!T95)</f>
        <v/>
      </c>
      <c r="B213" s="116" t="str">
        <f>個人申込書!AB95</f>
        <v/>
      </c>
      <c r="C213" s="116" t="str">
        <f>個人申込書!AF95</f>
        <v/>
      </c>
      <c r="D213" s="116" t="str">
        <f>個人申込書!W95</f>
        <v/>
      </c>
      <c r="E213" s="115">
        <v>0</v>
      </c>
      <c r="F213" s="116">
        <v>0</v>
      </c>
      <c r="G213" s="116" t="str">
        <f>個人申込書!AJ95</f>
        <v>999:99.99</v>
      </c>
    </row>
    <row r="214" spans="1:7" x14ac:dyDescent="0.15">
      <c r="A214" s="116" t="str">
        <f>IF(B214="","",個人申込書!T96)</f>
        <v/>
      </c>
      <c r="B214" s="116" t="str">
        <f>個人申込書!AB96</f>
        <v/>
      </c>
      <c r="C214" s="116" t="str">
        <f>個人申込書!AF96</f>
        <v/>
      </c>
      <c r="D214" s="116" t="str">
        <f>個人申込書!W96</f>
        <v/>
      </c>
      <c r="E214" s="115">
        <v>0</v>
      </c>
      <c r="F214" s="116">
        <v>0</v>
      </c>
      <c r="G214" s="116" t="str">
        <f>個人申込書!AJ96</f>
        <v>999:99.99</v>
      </c>
    </row>
    <row r="215" spans="1:7" x14ac:dyDescent="0.15">
      <c r="A215" s="116" t="str">
        <f>IF(B215="","",個人申込書!T97)</f>
        <v/>
      </c>
      <c r="B215" s="116" t="str">
        <f>個人申込書!AB97</f>
        <v/>
      </c>
      <c r="C215" s="116" t="str">
        <f>個人申込書!AF97</f>
        <v/>
      </c>
      <c r="D215" s="116" t="str">
        <f>個人申込書!W97</f>
        <v/>
      </c>
      <c r="E215" s="115">
        <v>0</v>
      </c>
      <c r="F215" s="116">
        <v>0</v>
      </c>
      <c r="G215" s="116" t="str">
        <f>個人申込書!AJ97</f>
        <v>999:99.99</v>
      </c>
    </row>
    <row r="216" spans="1:7" x14ac:dyDescent="0.15">
      <c r="A216" s="116" t="str">
        <f>IF(B216="","",個人申込書!T98)</f>
        <v/>
      </c>
      <c r="B216" s="116" t="str">
        <f>個人申込書!AB98</f>
        <v/>
      </c>
      <c r="C216" s="116" t="str">
        <f>個人申込書!AF98</f>
        <v/>
      </c>
      <c r="D216" s="116" t="str">
        <f>個人申込書!W98</f>
        <v/>
      </c>
      <c r="E216" s="115">
        <v>0</v>
      </c>
      <c r="F216" s="116">
        <v>0</v>
      </c>
      <c r="G216" s="116" t="str">
        <f>個人申込書!AJ98</f>
        <v>999:99.99</v>
      </c>
    </row>
    <row r="217" spans="1:7" x14ac:dyDescent="0.15">
      <c r="A217" s="116" t="str">
        <f>IF(B217="","",個人申込書!T99)</f>
        <v/>
      </c>
      <c r="B217" s="116" t="str">
        <f>個人申込書!AB99</f>
        <v/>
      </c>
      <c r="C217" s="116" t="str">
        <f>個人申込書!AF99</f>
        <v/>
      </c>
      <c r="D217" s="116" t="str">
        <f>個人申込書!W99</f>
        <v/>
      </c>
      <c r="E217" s="115">
        <v>0</v>
      </c>
      <c r="F217" s="116">
        <v>0</v>
      </c>
      <c r="G217" s="116" t="str">
        <f>個人申込書!AJ99</f>
        <v>999:99.99</v>
      </c>
    </row>
    <row r="218" spans="1:7" x14ac:dyDescent="0.15">
      <c r="A218" s="116" t="str">
        <f>IF(B218="","",個人申込書!T100)</f>
        <v/>
      </c>
      <c r="B218" s="116" t="str">
        <f>個人申込書!AB100</f>
        <v/>
      </c>
      <c r="C218" s="116" t="str">
        <f>個人申込書!AF100</f>
        <v/>
      </c>
      <c r="D218" s="116" t="str">
        <f>個人申込書!W100</f>
        <v/>
      </c>
      <c r="E218" s="115">
        <v>0</v>
      </c>
      <c r="F218" s="116">
        <v>0</v>
      </c>
      <c r="G218" s="116" t="str">
        <f>個人申込書!AJ100</f>
        <v>999:99.99</v>
      </c>
    </row>
    <row r="219" spans="1:7" x14ac:dyDescent="0.15">
      <c r="A219" s="116" t="str">
        <f>IF(B219="","",個人申込書!T101)</f>
        <v/>
      </c>
      <c r="B219" s="116" t="str">
        <f>個人申込書!AB101</f>
        <v/>
      </c>
      <c r="C219" s="116" t="str">
        <f>個人申込書!AF101</f>
        <v/>
      </c>
      <c r="D219" s="116" t="str">
        <f>個人申込書!W101</f>
        <v/>
      </c>
      <c r="E219" s="115">
        <v>0</v>
      </c>
      <c r="F219" s="116">
        <v>0</v>
      </c>
      <c r="G219" s="116" t="str">
        <f>個人申込書!AJ101</f>
        <v>999:99.99</v>
      </c>
    </row>
    <row r="220" spans="1:7" x14ac:dyDescent="0.15">
      <c r="A220" s="116" t="str">
        <f>IF(B220="","",個人申込書!T102)</f>
        <v/>
      </c>
      <c r="B220" s="116" t="str">
        <f>個人申込書!AB102</f>
        <v/>
      </c>
      <c r="C220" s="116" t="str">
        <f>個人申込書!AF102</f>
        <v/>
      </c>
      <c r="D220" s="116" t="str">
        <f>個人申込書!W102</f>
        <v/>
      </c>
      <c r="E220" s="115">
        <v>0</v>
      </c>
      <c r="F220" s="116">
        <v>0</v>
      </c>
      <c r="G220" s="116" t="str">
        <f>個人申込書!AJ102</f>
        <v>999:99.99</v>
      </c>
    </row>
    <row r="221" spans="1:7" x14ac:dyDescent="0.15">
      <c r="A221" s="116" t="str">
        <f>IF(B221="","",個人申込書!T103)</f>
        <v/>
      </c>
      <c r="B221" s="116" t="str">
        <f>個人申込書!AB103</f>
        <v/>
      </c>
      <c r="C221" s="116" t="str">
        <f>個人申込書!AF103</f>
        <v/>
      </c>
      <c r="D221" s="116" t="str">
        <f>個人申込書!W103</f>
        <v/>
      </c>
      <c r="E221" s="115">
        <v>0</v>
      </c>
      <c r="F221" s="116">
        <v>0</v>
      </c>
      <c r="G221" s="116" t="str">
        <f>個人申込書!AJ103</f>
        <v>999:99.99</v>
      </c>
    </row>
    <row r="222" spans="1:7" x14ac:dyDescent="0.15">
      <c r="A222" s="116" t="str">
        <f>IF(B222="","",個人申込書!T104)</f>
        <v/>
      </c>
      <c r="B222" s="116" t="str">
        <f>個人申込書!AB104</f>
        <v/>
      </c>
      <c r="C222" s="116" t="str">
        <f>個人申込書!AF104</f>
        <v/>
      </c>
      <c r="D222" s="116" t="str">
        <f>個人申込書!W104</f>
        <v/>
      </c>
      <c r="E222" s="115">
        <v>0</v>
      </c>
      <c r="F222" s="116">
        <v>0</v>
      </c>
      <c r="G222" s="116" t="str">
        <f>個人申込書!AJ104</f>
        <v>999:99.99</v>
      </c>
    </row>
    <row r="223" spans="1:7" x14ac:dyDescent="0.15">
      <c r="A223" s="116" t="str">
        <f>IF(B223="","",個人申込書!T105)</f>
        <v/>
      </c>
      <c r="B223" s="116" t="str">
        <f>個人申込書!AB105</f>
        <v/>
      </c>
      <c r="C223" s="116" t="str">
        <f>個人申込書!AF105</f>
        <v/>
      </c>
      <c r="D223" s="116" t="str">
        <f>個人申込書!W105</f>
        <v/>
      </c>
      <c r="E223" s="115">
        <v>0</v>
      </c>
      <c r="F223" s="116">
        <v>0</v>
      </c>
      <c r="G223" s="116" t="str">
        <f>個人申込書!AJ105</f>
        <v>999:99.99</v>
      </c>
    </row>
    <row r="224" spans="1:7" x14ac:dyDescent="0.15">
      <c r="A224" s="116" t="str">
        <f>IF(B224="","",個人申込書!T106)</f>
        <v/>
      </c>
      <c r="B224" s="116" t="str">
        <f>個人申込書!AB106</f>
        <v/>
      </c>
      <c r="C224" s="116" t="str">
        <f>個人申込書!AF106</f>
        <v/>
      </c>
      <c r="D224" s="116" t="str">
        <f>個人申込書!W106</f>
        <v/>
      </c>
      <c r="E224" s="115">
        <v>0</v>
      </c>
      <c r="F224" s="116">
        <v>0</v>
      </c>
      <c r="G224" s="116" t="str">
        <f>個人申込書!AJ106</f>
        <v>999:99.99</v>
      </c>
    </row>
    <row r="225" spans="1:7" x14ac:dyDescent="0.15">
      <c r="A225" s="116" t="str">
        <f>IF(B225="","",個人申込書!T107)</f>
        <v/>
      </c>
      <c r="B225" s="116" t="str">
        <f>個人申込書!AB107</f>
        <v/>
      </c>
      <c r="C225" s="116" t="str">
        <f>個人申込書!AF107</f>
        <v/>
      </c>
      <c r="D225" s="116" t="str">
        <f>個人申込書!W107</f>
        <v/>
      </c>
      <c r="E225" s="115">
        <v>0</v>
      </c>
      <c r="F225" s="116">
        <v>0</v>
      </c>
      <c r="G225" s="116" t="str">
        <f>個人申込書!AJ107</f>
        <v>999:99.99</v>
      </c>
    </row>
    <row r="226" spans="1:7" x14ac:dyDescent="0.15">
      <c r="A226" s="116" t="str">
        <f>IF(B226="","",個人申込書!T108)</f>
        <v/>
      </c>
      <c r="B226" s="116" t="str">
        <f>個人申込書!AB108</f>
        <v/>
      </c>
      <c r="C226" s="116" t="str">
        <f>個人申込書!AF108</f>
        <v/>
      </c>
      <c r="D226" s="116" t="str">
        <f>個人申込書!W108</f>
        <v/>
      </c>
      <c r="E226" s="115">
        <v>0</v>
      </c>
      <c r="F226" s="116">
        <v>0</v>
      </c>
      <c r="G226" s="116" t="str">
        <f>個人申込書!AJ108</f>
        <v>999:99.99</v>
      </c>
    </row>
    <row r="227" spans="1:7" x14ac:dyDescent="0.15">
      <c r="A227" s="116" t="str">
        <f>IF(B227="","",個人申込書!T109)</f>
        <v/>
      </c>
      <c r="B227" s="116" t="str">
        <f>個人申込書!AB109</f>
        <v/>
      </c>
      <c r="C227" s="116" t="str">
        <f>個人申込書!AF109</f>
        <v/>
      </c>
      <c r="D227" s="116" t="str">
        <f>個人申込書!W109</f>
        <v/>
      </c>
      <c r="E227" s="115">
        <v>0</v>
      </c>
      <c r="F227" s="116">
        <v>0</v>
      </c>
      <c r="G227" s="116" t="str">
        <f>個人申込書!AJ109</f>
        <v>999:99.99</v>
      </c>
    </row>
    <row r="228" spans="1:7" x14ac:dyDescent="0.15">
      <c r="A228" s="116" t="str">
        <f>IF(B228="","",個人申込書!T110)</f>
        <v/>
      </c>
      <c r="B228" s="116" t="str">
        <f>個人申込書!AB110</f>
        <v/>
      </c>
      <c r="C228" s="116" t="str">
        <f>個人申込書!AF110</f>
        <v/>
      </c>
      <c r="D228" s="116" t="str">
        <f>個人申込書!W110</f>
        <v/>
      </c>
      <c r="E228" s="115">
        <v>0</v>
      </c>
      <c r="F228" s="116">
        <v>0</v>
      </c>
      <c r="G228" s="116" t="str">
        <f>個人申込書!AJ110</f>
        <v>999:99.99</v>
      </c>
    </row>
    <row r="229" spans="1:7" x14ac:dyDescent="0.15">
      <c r="A229" s="116" t="str">
        <f>IF(B229="","",個人申込書!T111)</f>
        <v/>
      </c>
      <c r="B229" s="116" t="str">
        <f>個人申込書!AB111</f>
        <v/>
      </c>
      <c r="C229" s="116" t="str">
        <f>個人申込書!AF111</f>
        <v/>
      </c>
      <c r="D229" s="116" t="str">
        <f>個人申込書!W111</f>
        <v/>
      </c>
      <c r="E229" s="115">
        <v>0</v>
      </c>
      <c r="F229" s="116">
        <v>0</v>
      </c>
      <c r="G229" s="116" t="str">
        <f>個人申込書!AJ111</f>
        <v>999:99.99</v>
      </c>
    </row>
    <row r="230" spans="1:7" x14ac:dyDescent="0.15">
      <c r="A230" s="116" t="str">
        <f>IF(B230="","",個人申込書!T112)</f>
        <v/>
      </c>
      <c r="B230" s="116" t="str">
        <f>個人申込書!AB112</f>
        <v/>
      </c>
      <c r="C230" s="116" t="str">
        <f>個人申込書!AF112</f>
        <v/>
      </c>
      <c r="D230" s="116" t="str">
        <f>個人申込書!W112</f>
        <v/>
      </c>
      <c r="E230" s="115">
        <v>0</v>
      </c>
      <c r="F230" s="116">
        <v>0</v>
      </c>
      <c r="G230" s="116" t="str">
        <f>個人申込書!AJ112</f>
        <v>999:99.99</v>
      </c>
    </row>
    <row r="231" spans="1:7" x14ac:dyDescent="0.15">
      <c r="A231" s="116" t="str">
        <f>IF(B231="","",個人申込書!T113)</f>
        <v/>
      </c>
      <c r="B231" s="116" t="str">
        <f>個人申込書!AB113</f>
        <v/>
      </c>
      <c r="C231" s="116" t="str">
        <f>個人申込書!AF113</f>
        <v/>
      </c>
      <c r="D231" s="116" t="str">
        <f>個人申込書!W113</f>
        <v/>
      </c>
      <c r="E231" s="115">
        <v>0</v>
      </c>
      <c r="F231" s="116">
        <v>0</v>
      </c>
      <c r="G231" s="116" t="str">
        <f>個人申込書!AJ113</f>
        <v>999:99.99</v>
      </c>
    </row>
    <row r="232" spans="1:7" x14ac:dyDescent="0.15">
      <c r="A232" s="116" t="str">
        <f>IF(B232="","",個人申込書!T114)</f>
        <v/>
      </c>
      <c r="B232" s="116" t="str">
        <f>個人申込書!AB114</f>
        <v/>
      </c>
      <c r="C232" s="116" t="str">
        <f>個人申込書!AF114</f>
        <v/>
      </c>
      <c r="D232" s="116" t="str">
        <f>個人申込書!W114</f>
        <v/>
      </c>
      <c r="E232" s="115">
        <v>0</v>
      </c>
      <c r="F232" s="116">
        <v>0</v>
      </c>
      <c r="G232" s="116" t="str">
        <f>個人申込書!AJ114</f>
        <v>999:99.99</v>
      </c>
    </row>
    <row r="233" spans="1:7" x14ac:dyDescent="0.15">
      <c r="A233" s="116" t="str">
        <f>IF(B233="","",個人申込書!T115)</f>
        <v/>
      </c>
      <c r="B233" s="116" t="str">
        <f>個人申込書!AB115</f>
        <v/>
      </c>
      <c r="C233" s="116" t="str">
        <f>個人申込書!AF115</f>
        <v/>
      </c>
      <c r="D233" s="116" t="str">
        <f>個人申込書!W115</f>
        <v/>
      </c>
      <c r="E233" s="115">
        <v>0</v>
      </c>
      <c r="F233" s="116">
        <v>0</v>
      </c>
      <c r="G233" s="116" t="str">
        <f>個人申込書!AJ115</f>
        <v>999:99.99</v>
      </c>
    </row>
    <row r="234" spans="1:7" x14ac:dyDescent="0.15">
      <c r="A234" s="116" t="str">
        <f>IF(B234="","",個人申込書!T116)</f>
        <v/>
      </c>
      <c r="B234" s="116" t="str">
        <f>個人申込書!AB116</f>
        <v/>
      </c>
      <c r="C234" s="116" t="str">
        <f>個人申込書!AF116</f>
        <v/>
      </c>
      <c r="D234" s="116" t="str">
        <f>個人申込書!W116</f>
        <v/>
      </c>
      <c r="E234" s="115">
        <v>0</v>
      </c>
      <c r="F234" s="116">
        <v>0</v>
      </c>
      <c r="G234" s="116" t="str">
        <f>個人申込書!AJ116</f>
        <v>999:99.99</v>
      </c>
    </row>
    <row r="235" spans="1:7" x14ac:dyDescent="0.15">
      <c r="A235" s="116" t="str">
        <f>IF(B235="","",個人申込書!T117)</f>
        <v/>
      </c>
      <c r="B235" s="116" t="str">
        <f>個人申込書!AB117</f>
        <v/>
      </c>
      <c r="C235" s="116" t="str">
        <f>個人申込書!AF117</f>
        <v/>
      </c>
      <c r="D235" s="116" t="str">
        <f>個人申込書!W117</f>
        <v/>
      </c>
      <c r="E235" s="115">
        <v>0</v>
      </c>
      <c r="F235" s="116">
        <v>0</v>
      </c>
      <c r="G235" s="116" t="str">
        <f>個人申込書!AJ117</f>
        <v>999:99.99</v>
      </c>
    </row>
    <row r="236" spans="1:7" x14ac:dyDescent="0.15">
      <c r="A236" s="116" t="str">
        <f>IF(B236="","",個人申込書!T118)</f>
        <v/>
      </c>
      <c r="B236" s="116" t="str">
        <f>個人申込書!AB118</f>
        <v/>
      </c>
      <c r="C236" s="116" t="str">
        <f>個人申込書!AF118</f>
        <v/>
      </c>
      <c r="D236" s="116" t="str">
        <f>個人申込書!W118</f>
        <v/>
      </c>
      <c r="E236" s="115">
        <v>0</v>
      </c>
      <c r="F236" s="116">
        <v>0</v>
      </c>
      <c r="G236" s="116" t="str">
        <f>個人申込書!AJ118</f>
        <v>999:99.99</v>
      </c>
    </row>
    <row r="237" spans="1:7" x14ac:dyDescent="0.15">
      <c r="A237" s="116" t="str">
        <f>IF(B237="","",個人申込書!T119)</f>
        <v/>
      </c>
      <c r="B237" s="116" t="str">
        <f>個人申込書!AB119</f>
        <v/>
      </c>
      <c r="C237" s="116" t="str">
        <f>個人申込書!AF119</f>
        <v/>
      </c>
      <c r="D237" s="116" t="str">
        <f>個人申込書!W119</f>
        <v/>
      </c>
      <c r="E237" s="115">
        <v>0</v>
      </c>
      <c r="F237" s="116">
        <v>0</v>
      </c>
      <c r="G237" s="116" t="str">
        <f>個人申込書!AJ119</f>
        <v>999:99.99</v>
      </c>
    </row>
    <row r="238" spans="1:7" x14ac:dyDescent="0.15">
      <c r="A238" s="116" t="str">
        <f>IF(B238="","",個人申込書!T120)</f>
        <v/>
      </c>
      <c r="B238" s="116" t="str">
        <f>個人申込書!AB120</f>
        <v/>
      </c>
      <c r="C238" s="116" t="str">
        <f>個人申込書!AF120</f>
        <v/>
      </c>
      <c r="D238" s="116" t="str">
        <f>個人申込書!W120</f>
        <v/>
      </c>
      <c r="E238" s="115">
        <v>0</v>
      </c>
      <c r="F238" s="116">
        <v>0</v>
      </c>
      <c r="G238" s="116" t="str">
        <f>個人申込書!AJ120</f>
        <v>999:99.99</v>
      </c>
    </row>
    <row r="239" spans="1:7" x14ac:dyDescent="0.15">
      <c r="A239" s="116" t="str">
        <f>IF(B239="","",個人申込書!T121)</f>
        <v/>
      </c>
      <c r="B239" s="116" t="str">
        <f>個人申込書!AB121</f>
        <v/>
      </c>
      <c r="C239" s="116" t="str">
        <f>個人申込書!AF121</f>
        <v/>
      </c>
      <c r="D239" s="116" t="str">
        <f>個人申込書!W121</f>
        <v/>
      </c>
      <c r="E239" s="115">
        <v>0</v>
      </c>
      <c r="F239" s="116">
        <v>0</v>
      </c>
      <c r="G239" s="116" t="str">
        <f>個人申込書!AJ121</f>
        <v>999:99.99</v>
      </c>
    </row>
    <row r="240" spans="1:7" x14ac:dyDescent="0.15">
      <c r="A240" s="116" t="str">
        <f>IF(B240="","",個人申込書!T122)</f>
        <v/>
      </c>
      <c r="B240" s="116" t="str">
        <f>個人申込書!AB122</f>
        <v/>
      </c>
      <c r="C240" s="116" t="str">
        <f>個人申込書!AF122</f>
        <v/>
      </c>
      <c r="D240" s="116" t="str">
        <f>個人申込書!W122</f>
        <v/>
      </c>
      <c r="E240" s="115">
        <v>0</v>
      </c>
      <c r="F240" s="116">
        <v>0</v>
      </c>
      <c r="G240" s="116" t="str">
        <f>個人申込書!AJ122</f>
        <v>999:99.99</v>
      </c>
    </row>
    <row r="241" spans="1:7" x14ac:dyDescent="0.15">
      <c r="A241" s="116" t="str">
        <f>IF(B241="","",個人申込書!T123)</f>
        <v/>
      </c>
      <c r="B241" s="116" t="str">
        <f>個人申込書!AB123</f>
        <v/>
      </c>
      <c r="C241" s="116" t="str">
        <f>個人申込書!AF123</f>
        <v/>
      </c>
      <c r="D241" s="116" t="str">
        <f>個人申込書!W123</f>
        <v/>
      </c>
      <c r="E241" s="115">
        <v>0</v>
      </c>
      <c r="F241" s="116">
        <v>0</v>
      </c>
      <c r="G241" s="116" t="str">
        <f>個人申込書!AJ123</f>
        <v>999:99.99</v>
      </c>
    </row>
    <row r="242" spans="1:7" x14ac:dyDescent="0.15">
      <c r="A242" s="116" t="str">
        <f>IF(B242="","",個人申込書!T124)</f>
        <v/>
      </c>
      <c r="B242" s="116" t="str">
        <f>個人申込書!AB124</f>
        <v/>
      </c>
      <c r="C242" s="116" t="str">
        <f>個人申込書!AF124</f>
        <v/>
      </c>
      <c r="D242" s="116" t="str">
        <f>個人申込書!W124</f>
        <v/>
      </c>
      <c r="E242" s="115">
        <v>0</v>
      </c>
      <c r="F242" s="116">
        <v>0</v>
      </c>
      <c r="G242" s="116" t="str">
        <f>個人申込書!AJ124</f>
        <v>999:99.99</v>
      </c>
    </row>
    <row r="243" spans="1:7" x14ac:dyDescent="0.15">
      <c r="A243" s="116" t="str">
        <f>IF(B243="","",個人申込書!T125)</f>
        <v/>
      </c>
      <c r="B243" s="116" t="str">
        <f>個人申込書!AB125</f>
        <v/>
      </c>
      <c r="C243" s="116" t="str">
        <f>個人申込書!AF125</f>
        <v/>
      </c>
      <c r="D243" s="116" t="str">
        <f>個人申込書!W125</f>
        <v/>
      </c>
      <c r="E243" s="115">
        <v>0</v>
      </c>
      <c r="F243" s="116">
        <v>0</v>
      </c>
      <c r="G243" s="116" t="str">
        <f>個人申込書!AJ125</f>
        <v>999:99.99</v>
      </c>
    </row>
    <row r="244" spans="1:7" x14ac:dyDescent="0.15">
      <c r="A244" s="116" t="str">
        <f>IF(B244="","",個人申込書!T126)</f>
        <v/>
      </c>
      <c r="B244" s="116" t="str">
        <f>個人申込書!AB126</f>
        <v/>
      </c>
      <c r="C244" s="116" t="str">
        <f>個人申込書!AF126</f>
        <v/>
      </c>
      <c r="D244" s="116" t="str">
        <f>個人申込書!W126</f>
        <v/>
      </c>
      <c r="E244" s="115">
        <v>0</v>
      </c>
      <c r="F244" s="116">
        <v>0</v>
      </c>
      <c r="G244" s="116" t="str">
        <f>個人申込書!AJ126</f>
        <v>999:99.99</v>
      </c>
    </row>
    <row r="245" spans="1:7" x14ac:dyDescent="0.15">
      <c r="A245" s="117" t="str">
        <f>IF(B245="","",個人申込書!T127)</f>
        <v/>
      </c>
      <c r="B245" s="117" t="str">
        <f>個人申込書!AB127</f>
        <v/>
      </c>
      <c r="C245" s="117" t="str">
        <f>個人申込書!AF127</f>
        <v/>
      </c>
      <c r="D245" s="117" t="str">
        <f>個人申込書!W127</f>
        <v/>
      </c>
      <c r="E245" s="117">
        <v>0</v>
      </c>
      <c r="F245" s="117">
        <v>0</v>
      </c>
      <c r="G245" s="117" t="str">
        <f>個人申込書!AJ127</f>
        <v>999:99.99</v>
      </c>
    </row>
    <row r="246" spans="1:7" x14ac:dyDescent="0.15">
      <c r="A246" s="118" t="str">
        <f>IF(B246="","",個人申込書!T6)</f>
        <v/>
      </c>
      <c r="B246" s="119" t="str">
        <f>個人申込書!AC6</f>
        <v/>
      </c>
      <c r="C246" s="119" t="str">
        <f>個人申込書!AG6</f>
        <v/>
      </c>
      <c r="D246" s="119" t="str">
        <f>個人申込書!W6</f>
        <v/>
      </c>
      <c r="E246" s="120">
        <v>0</v>
      </c>
      <c r="F246" s="120">
        <v>5</v>
      </c>
      <c r="G246" s="118" t="str">
        <f>個人申込書!AK6</f>
        <v>999:99.99</v>
      </c>
    </row>
    <row r="247" spans="1:7" x14ac:dyDescent="0.15">
      <c r="A247" s="120" t="str">
        <f>IF(B247="","",個人申込書!T7)</f>
        <v/>
      </c>
      <c r="B247" s="119" t="str">
        <f>個人申込書!AC7</f>
        <v/>
      </c>
      <c r="C247" s="119" t="str">
        <f>個人申込書!AG7</f>
        <v/>
      </c>
      <c r="D247" s="119" t="str">
        <f>個人申込書!W7</f>
        <v/>
      </c>
      <c r="E247" s="120">
        <v>0</v>
      </c>
      <c r="F247" s="120">
        <v>5</v>
      </c>
      <c r="G247" s="120" t="str">
        <f>個人申込書!AK7</f>
        <v>999:99.99</v>
      </c>
    </row>
    <row r="248" spans="1:7" x14ac:dyDescent="0.15">
      <c r="A248" s="120" t="str">
        <f>IF(B248="","",個人申込書!T8)</f>
        <v/>
      </c>
      <c r="B248" s="119" t="str">
        <f>個人申込書!AC8</f>
        <v/>
      </c>
      <c r="C248" s="119" t="str">
        <f>個人申込書!AG8</f>
        <v/>
      </c>
      <c r="D248" s="119" t="str">
        <f>個人申込書!W8</f>
        <v/>
      </c>
      <c r="E248" s="120">
        <v>0</v>
      </c>
      <c r="F248" s="120">
        <v>5</v>
      </c>
      <c r="G248" s="120" t="str">
        <f>個人申込書!AK8</f>
        <v>999:99.99</v>
      </c>
    </row>
    <row r="249" spans="1:7" x14ac:dyDescent="0.15">
      <c r="A249" s="120" t="str">
        <f>IF(B249="","",個人申込書!T9)</f>
        <v/>
      </c>
      <c r="B249" s="119" t="str">
        <f>個人申込書!AC9</f>
        <v/>
      </c>
      <c r="C249" s="119" t="str">
        <f>個人申込書!AG9</f>
        <v/>
      </c>
      <c r="D249" s="119" t="str">
        <f>個人申込書!W9</f>
        <v/>
      </c>
      <c r="E249" s="120">
        <v>0</v>
      </c>
      <c r="F249" s="120">
        <v>5</v>
      </c>
      <c r="G249" s="120" t="str">
        <f>個人申込書!AK9</f>
        <v>999:99.99</v>
      </c>
    </row>
    <row r="250" spans="1:7" x14ac:dyDescent="0.15">
      <c r="A250" s="120" t="str">
        <f>IF(B250="","",個人申込書!T10)</f>
        <v/>
      </c>
      <c r="B250" s="119" t="str">
        <f>個人申込書!AC10</f>
        <v/>
      </c>
      <c r="C250" s="119" t="str">
        <f>個人申込書!AG10</f>
        <v/>
      </c>
      <c r="D250" s="119" t="str">
        <f>個人申込書!W10</f>
        <v/>
      </c>
      <c r="E250" s="120">
        <v>0</v>
      </c>
      <c r="F250" s="120">
        <v>5</v>
      </c>
      <c r="G250" s="120" t="str">
        <f>個人申込書!AK10</f>
        <v>999:99.99</v>
      </c>
    </row>
    <row r="251" spans="1:7" x14ac:dyDescent="0.15">
      <c r="A251" s="120" t="str">
        <f>IF(B251="","",個人申込書!T11)</f>
        <v/>
      </c>
      <c r="B251" s="119" t="str">
        <f>個人申込書!AC11</f>
        <v/>
      </c>
      <c r="C251" s="119" t="str">
        <f>個人申込書!AG11</f>
        <v/>
      </c>
      <c r="D251" s="119" t="str">
        <f>個人申込書!W11</f>
        <v/>
      </c>
      <c r="E251" s="120">
        <v>0</v>
      </c>
      <c r="F251" s="120">
        <v>5</v>
      </c>
      <c r="G251" s="120" t="str">
        <f>個人申込書!AK11</f>
        <v>999:99.99</v>
      </c>
    </row>
    <row r="252" spans="1:7" x14ac:dyDescent="0.15">
      <c r="A252" s="120" t="str">
        <f>IF(B252="","",個人申込書!T12)</f>
        <v/>
      </c>
      <c r="B252" s="119" t="str">
        <f>個人申込書!AC12</f>
        <v/>
      </c>
      <c r="C252" s="119" t="str">
        <f>個人申込書!AG12</f>
        <v/>
      </c>
      <c r="D252" s="119" t="str">
        <f>個人申込書!W12</f>
        <v/>
      </c>
      <c r="E252" s="120">
        <v>0</v>
      </c>
      <c r="F252" s="120">
        <v>5</v>
      </c>
      <c r="G252" s="120" t="str">
        <f>個人申込書!AK12</f>
        <v>999:99.99</v>
      </c>
    </row>
    <row r="253" spans="1:7" x14ac:dyDescent="0.15">
      <c r="A253" s="120" t="str">
        <f>IF(B253="","",個人申込書!T13)</f>
        <v/>
      </c>
      <c r="B253" s="119" t="str">
        <f>個人申込書!AC13</f>
        <v/>
      </c>
      <c r="C253" s="119" t="str">
        <f>個人申込書!AG13</f>
        <v/>
      </c>
      <c r="D253" s="119" t="str">
        <f>個人申込書!W13</f>
        <v/>
      </c>
      <c r="E253" s="120">
        <v>0</v>
      </c>
      <c r="F253" s="120">
        <v>5</v>
      </c>
      <c r="G253" s="120" t="str">
        <f>個人申込書!AK13</f>
        <v>999:99.99</v>
      </c>
    </row>
    <row r="254" spans="1:7" x14ac:dyDescent="0.15">
      <c r="A254" s="120" t="str">
        <f>IF(B254="","",個人申込書!T14)</f>
        <v/>
      </c>
      <c r="B254" s="119" t="str">
        <f>個人申込書!AC14</f>
        <v/>
      </c>
      <c r="C254" s="119" t="str">
        <f>個人申込書!AG14</f>
        <v/>
      </c>
      <c r="D254" s="119" t="str">
        <f>個人申込書!W14</f>
        <v/>
      </c>
      <c r="E254" s="120">
        <v>0</v>
      </c>
      <c r="F254" s="120">
        <v>5</v>
      </c>
      <c r="G254" s="120" t="str">
        <f>個人申込書!AK14</f>
        <v>999:99.99</v>
      </c>
    </row>
    <row r="255" spans="1:7" x14ac:dyDescent="0.15">
      <c r="A255" s="120" t="str">
        <f>IF(B255="","",個人申込書!T15)</f>
        <v/>
      </c>
      <c r="B255" s="119" t="str">
        <f>個人申込書!AC15</f>
        <v/>
      </c>
      <c r="C255" s="119" t="str">
        <f>個人申込書!AG15</f>
        <v/>
      </c>
      <c r="D255" s="119" t="str">
        <f>個人申込書!W15</f>
        <v/>
      </c>
      <c r="E255" s="120">
        <v>0</v>
      </c>
      <c r="F255" s="120">
        <v>5</v>
      </c>
      <c r="G255" s="120" t="str">
        <f>個人申込書!AK15</f>
        <v>999:99.99</v>
      </c>
    </row>
    <row r="256" spans="1:7" x14ac:dyDescent="0.15">
      <c r="A256" s="120" t="str">
        <f>IF(B256="","",個人申込書!T16)</f>
        <v/>
      </c>
      <c r="B256" s="119" t="str">
        <f>個人申込書!AC16</f>
        <v/>
      </c>
      <c r="C256" s="119" t="str">
        <f>個人申込書!AG16</f>
        <v/>
      </c>
      <c r="D256" s="119" t="str">
        <f>個人申込書!W16</f>
        <v/>
      </c>
      <c r="E256" s="120">
        <v>0</v>
      </c>
      <c r="F256" s="120">
        <v>5</v>
      </c>
      <c r="G256" s="120" t="str">
        <f>個人申込書!AK16</f>
        <v>999:99.99</v>
      </c>
    </row>
    <row r="257" spans="1:7" x14ac:dyDescent="0.15">
      <c r="A257" s="120" t="str">
        <f>IF(B257="","",個人申込書!T17)</f>
        <v/>
      </c>
      <c r="B257" s="119" t="str">
        <f>個人申込書!AC17</f>
        <v/>
      </c>
      <c r="C257" s="119" t="str">
        <f>個人申込書!AG17</f>
        <v/>
      </c>
      <c r="D257" s="119" t="str">
        <f>個人申込書!W17</f>
        <v/>
      </c>
      <c r="E257" s="120">
        <v>0</v>
      </c>
      <c r="F257" s="120">
        <v>5</v>
      </c>
      <c r="G257" s="120" t="str">
        <f>個人申込書!AK17</f>
        <v>999:99.99</v>
      </c>
    </row>
    <row r="258" spans="1:7" x14ac:dyDescent="0.15">
      <c r="A258" s="120" t="str">
        <f>IF(B258="","",個人申込書!T18)</f>
        <v/>
      </c>
      <c r="B258" s="119" t="str">
        <f>個人申込書!AC18</f>
        <v/>
      </c>
      <c r="C258" s="119" t="str">
        <f>個人申込書!AG18</f>
        <v/>
      </c>
      <c r="D258" s="119" t="str">
        <f>個人申込書!W18</f>
        <v/>
      </c>
      <c r="E258" s="120">
        <v>0</v>
      </c>
      <c r="F258" s="120">
        <v>5</v>
      </c>
      <c r="G258" s="120" t="str">
        <f>個人申込書!AK18</f>
        <v>999:99.99</v>
      </c>
    </row>
    <row r="259" spans="1:7" x14ac:dyDescent="0.15">
      <c r="A259" s="120" t="str">
        <f>IF(B259="","",個人申込書!T19)</f>
        <v/>
      </c>
      <c r="B259" s="119" t="str">
        <f>個人申込書!AC19</f>
        <v/>
      </c>
      <c r="C259" s="119" t="str">
        <f>個人申込書!AG19</f>
        <v/>
      </c>
      <c r="D259" s="119" t="str">
        <f>個人申込書!W19</f>
        <v/>
      </c>
      <c r="E259" s="120">
        <v>0</v>
      </c>
      <c r="F259" s="120">
        <v>5</v>
      </c>
      <c r="G259" s="120" t="str">
        <f>個人申込書!AK19</f>
        <v>999:99.99</v>
      </c>
    </row>
    <row r="260" spans="1:7" x14ac:dyDescent="0.15">
      <c r="A260" s="120" t="str">
        <f>IF(B260="","",個人申込書!T20)</f>
        <v/>
      </c>
      <c r="B260" s="119" t="str">
        <f>個人申込書!AC20</f>
        <v/>
      </c>
      <c r="C260" s="119" t="str">
        <f>個人申込書!AG20</f>
        <v/>
      </c>
      <c r="D260" s="119" t="str">
        <f>個人申込書!W20</f>
        <v/>
      </c>
      <c r="E260" s="120">
        <v>0</v>
      </c>
      <c r="F260" s="120">
        <v>5</v>
      </c>
      <c r="G260" s="120" t="str">
        <f>個人申込書!AK20</f>
        <v>999:99.99</v>
      </c>
    </row>
    <row r="261" spans="1:7" x14ac:dyDescent="0.15">
      <c r="A261" s="120" t="str">
        <f>IF(B261="","",個人申込書!T21)</f>
        <v/>
      </c>
      <c r="B261" s="119" t="str">
        <f>個人申込書!AC21</f>
        <v/>
      </c>
      <c r="C261" s="119" t="str">
        <f>個人申込書!AG21</f>
        <v/>
      </c>
      <c r="D261" s="119" t="str">
        <f>個人申込書!W21</f>
        <v/>
      </c>
      <c r="E261" s="120">
        <v>0</v>
      </c>
      <c r="F261" s="120">
        <v>5</v>
      </c>
      <c r="G261" s="120" t="str">
        <f>個人申込書!AK21</f>
        <v>999:99.99</v>
      </c>
    </row>
    <row r="262" spans="1:7" x14ac:dyDescent="0.15">
      <c r="A262" s="120" t="str">
        <f>IF(B262="","",個人申込書!T22)</f>
        <v/>
      </c>
      <c r="B262" s="119" t="str">
        <f>個人申込書!AC22</f>
        <v/>
      </c>
      <c r="C262" s="119" t="str">
        <f>個人申込書!AG22</f>
        <v/>
      </c>
      <c r="D262" s="119" t="str">
        <f>個人申込書!W22</f>
        <v/>
      </c>
      <c r="E262" s="120">
        <v>0</v>
      </c>
      <c r="F262" s="120">
        <v>5</v>
      </c>
      <c r="G262" s="120" t="str">
        <f>個人申込書!AK22</f>
        <v>999:99.99</v>
      </c>
    </row>
    <row r="263" spans="1:7" x14ac:dyDescent="0.15">
      <c r="A263" s="120" t="str">
        <f>IF(B263="","",個人申込書!T23)</f>
        <v/>
      </c>
      <c r="B263" s="119" t="str">
        <f>個人申込書!AC23</f>
        <v/>
      </c>
      <c r="C263" s="119" t="str">
        <f>個人申込書!AG23</f>
        <v/>
      </c>
      <c r="D263" s="119" t="str">
        <f>個人申込書!W23</f>
        <v/>
      </c>
      <c r="E263" s="120">
        <v>0</v>
      </c>
      <c r="F263" s="120">
        <v>5</v>
      </c>
      <c r="G263" s="120" t="str">
        <f>個人申込書!AK23</f>
        <v>999:99.99</v>
      </c>
    </row>
    <row r="264" spans="1:7" x14ac:dyDescent="0.15">
      <c r="A264" s="120" t="str">
        <f>IF(B264="","",個人申込書!T24)</f>
        <v/>
      </c>
      <c r="B264" s="119" t="str">
        <f>個人申込書!AC24</f>
        <v/>
      </c>
      <c r="C264" s="119" t="str">
        <f>個人申込書!AG24</f>
        <v/>
      </c>
      <c r="D264" s="119" t="str">
        <f>個人申込書!W24</f>
        <v/>
      </c>
      <c r="E264" s="120">
        <v>0</v>
      </c>
      <c r="F264" s="120">
        <v>5</v>
      </c>
      <c r="G264" s="120" t="str">
        <f>個人申込書!AK24</f>
        <v>999:99.99</v>
      </c>
    </row>
    <row r="265" spans="1:7" x14ac:dyDescent="0.15">
      <c r="A265" s="120" t="str">
        <f>IF(B265="","",個人申込書!T25)</f>
        <v/>
      </c>
      <c r="B265" s="119" t="str">
        <f>個人申込書!AC25</f>
        <v/>
      </c>
      <c r="C265" s="119" t="str">
        <f>個人申込書!AG25</f>
        <v/>
      </c>
      <c r="D265" s="119" t="str">
        <f>個人申込書!W25</f>
        <v/>
      </c>
      <c r="E265" s="120">
        <v>0</v>
      </c>
      <c r="F265" s="120">
        <v>5</v>
      </c>
      <c r="G265" s="120" t="str">
        <f>個人申込書!AK25</f>
        <v>999:99.99</v>
      </c>
    </row>
    <row r="266" spans="1:7" x14ac:dyDescent="0.15">
      <c r="A266" s="120" t="str">
        <f>IF(B266="","",個人申込書!T26)</f>
        <v/>
      </c>
      <c r="B266" s="119" t="str">
        <f>個人申込書!AC26</f>
        <v/>
      </c>
      <c r="C266" s="119" t="str">
        <f>個人申込書!AG26</f>
        <v/>
      </c>
      <c r="D266" s="119" t="str">
        <f>個人申込書!W26</f>
        <v/>
      </c>
      <c r="E266" s="120">
        <v>0</v>
      </c>
      <c r="F266" s="120">
        <v>5</v>
      </c>
      <c r="G266" s="120" t="str">
        <f>個人申込書!AK26</f>
        <v>999:99.99</v>
      </c>
    </row>
    <row r="267" spans="1:7" x14ac:dyDescent="0.15">
      <c r="A267" s="120" t="str">
        <f>IF(B267="","",個人申込書!T27)</f>
        <v/>
      </c>
      <c r="B267" s="119" t="str">
        <f>個人申込書!AC27</f>
        <v/>
      </c>
      <c r="C267" s="119" t="str">
        <f>個人申込書!AG27</f>
        <v/>
      </c>
      <c r="D267" s="119" t="str">
        <f>個人申込書!W27</f>
        <v/>
      </c>
      <c r="E267" s="120">
        <v>0</v>
      </c>
      <c r="F267" s="120">
        <v>5</v>
      </c>
      <c r="G267" s="120" t="str">
        <f>個人申込書!AK27</f>
        <v>999:99.99</v>
      </c>
    </row>
    <row r="268" spans="1:7" x14ac:dyDescent="0.15">
      <c r="A268" s="120" t="str">
        <f>IF(B268="","",個人申込書!T28)</f>
        <v/>
      </c>
      <c r="B268" s="119" t="str">
        <f>個人申込書!AC28</f>
        <v/>
      </c>
      <c r="C268" s="119" t="str">
        <f>個人申込書!AG28</f>
        <v/>
      </c>
      <c r="D268" s="119" t="str">
        <f>個人申込書!W28</f>
        <v/>
      </c>
      <c r="E268" s="120">
        <v>0</v>
      </c>
      <c r="F268" s="120">
        <v>5</v>
      </c>
      <c r="G268" s="120" t="str">
        <f>個人申込書!AK28</f>
        <v>999:99.99</v>
      </c>
    </row>
    <row r="269" spans="1:7" x14ac:dyDescent="0.15">
      <c r="A269" s="120" t="str">
        <f>IF(B269="","",個人申込書!T29)</f>
        <v/>
      </c>
      <c r="B269" s="119" t="str">
        <f>個人申込書!AC29</f>
        <v/>
      </c>
      <c r="C269" s="119" t="str">
        <f>個人申込書!AG29</f>
        <v/>
      </c>
      <c r="D269" s="119" t="str">
        <f>個人申込書!W29</f>
        <v/>
      </c>
      <c r="E269" s="120">
        <v>0</v>
      </c>
      <c r="F269" s="120">
        <v>5</v>
      </c>
      <c r="G269" s="120" t="str">
        <f>個人申込書!AK29</f>
        <v>999:99.99</v>
      </c>
    </row>
    <row r="270" spans="1:7" x14ac:dyDescent="0.15">
      <c r="A270" s="120" t="str">
        <f>IF(B270="","",個人申込書!T30)</f>
        <v/>
      </c>
      <c r="B270" s="119" t="str">
        <f>個人申込書!AC30</f>
        <v/>
      </c>
      <c r="C270" s="119" t="str">
        <f>個人申込書!AG30</f>
        <v/>
      </c>
      <c r="D270" s="119" t="str">
        <f>個人申込書!W30</f>
        <v/>
      </c>
      <c r="E270" s="120">
        <v>0</v>
      </c>
      <c r="F270" s="120">
        <v>5</v>
      </c>
      <c r="G270" s="120" t="str">
        <f>個人申込書!AK30</f>
        <v>999:99.99</v>
      </c>
    </row>
    <row r="271" spans="1:7" x14ac:dyDescent="0.15">
      <c r="A271" s="120" t="str">
        <f>IF(B271="","",個人申込書!T31)</f>
        <v/>
      </c>
      <c r="B271" s="119" t="str">
        <f>個人申込書!AC31</f>
        <v/>
      </c>
      <c r="C271" s="119" t="str">
        <f>個人申込書!AG31</f>
        <v/>
      </c>
      <c r="D271" s="119" t="str">
        <f>個人申込書!W31</f>
        <v/>
      </c>
      <c r="E271" s="120">
        <v>0</v>
      </c>
      <c r="F271" s="120">
        <v>5</v>
      </c>
      <c r="G271" s="120" t="str">
        <f>個人申込書!AK31</f>
        <v>999:99.99</v>
      </c>
    </row>
    <row r="272" spans="1:7" x14ac:dyDescent="0.15">
      <c r="A272" s="120" t="str">
        <f>IF(B272="","",個人申込書!T32)</f>
        <v/>
      </c>
      <c r="B272" s="119" t="str">
        <f>個人申込書!AC32</f>
        <v/>
      </c>
      <c r="C272" s="119" t="str">
        <f>個人申込書!AG32</f>
        <v/>
      </c>
      <c r="D272" s="119" t="str">
        <f>個人申込書!W32</f>
        <v/>
      </c>
      <c r="E272" s="120">
        <v>0</v>
      </c>
      <c r="F272" s="120">
        <v>5</v>
      </c>
      <c r="G272" s="120" t="str">
        <f>個人申込書!AK32</f>
        <v>999:99.99</v>
      </c>
    </row>
    <row r="273" spans="1:7" x14ac:dyDescent="0.15">
      <c r="A273" s="120" t="str">
        <f>IF(B273="","",個人申込書!T33)</f>
        <v/>
      </c>
      <c r="B273" s="119" t="str">
        <f>個人申込書!AC33</f>
        <v/>
      </c>
      <c r="C273" s="119" t="str">
        <f>個人申込書!AG33</f>
        <v/>
      </c>
      <c r="D273" s="119" t="str">
        <f>個人申込書!W33</f>
        <v/>
      </c>
      <c r="E273" s="120">
        <v>0</v>
      </c>
      <c r="F273" s="120">
        <v>5</v>
      </c>
      <c r="G273" s="120" t="str">
        <f>個人申込書!AK33</f>
        <v>999:99.99</v>
      </c>
    </row>
    <row r="274" spans="1:7" x14ac:dyDescent="0.15">
      <c r="A274" s="120" t="str">
        <f>IF(B274="","",個人申込書!T34)</f>
        <v/>
      </c>
      <c r="B274" s="119" t="str">
        <f>個人申込書!AC34</f>
        <v/>
      </c>
      <c r="C274" s="119" t="str">
        <f>個人申込書!AG34</f>
        <v/>
      </c>
      <c r="D274" s="119" t="str">
        <f>個人申込書!W34</f>
        <v/>
      </c>
      <c r="E274" s="120">
        <v>0</v>
      </c>
      <c r="F274" s="120">
        <v>5</v>
      </c>
      <c r="G274" s="120" t="str">
        <f>個人申込書!AK34</f>
        <v>999:99.99</v>
      </c>
    </row>
    <row r="275" spans="1:7" x14ac:dyDescent="0.15">
      <c r="A275" s="120" t="str">
        <f>IF(B275="","",個人申込書!T35)</f>
        <v/>
      </c>
      <c r="B275" s="119" t="str">
        <f>個人申込書!AC35</f>
        <v/>
      </c>
      <c r="C275" s="119" t="str">
        <f>個人申込書!AG35</f>
        <v/>
      </c>
      <c r="D275" s="119" t="str">
        <f>個人申込書!W35</f>
        <v/>
      </c>
      <c r="E275" s="120">
        <v>0</v>
      </c>
      <c r="F275" s="120">
        <v>5</v>
      </c>
      <c r="G275" s="120" t="str">
        <f>個人申込書!AK35</f>
        <v>999:99.99</v>
      </c>
    </row>
    <row r="276" spans="1:7" x14ac:dyDescent="0.15">
      <c r="A276" s="120" t="str">
        <f>IF(B276="","",個人申込書!T36)</f>
        <v/>
      </c>
      <c r="B276" s="119" t="str">
        <f>個人申込書!AC36</f>
        <v/>
      </c>
      <c r="C276" s="119" t="str">
        <f>個人申込書!AG36</f>
        <v/>
      </c>
      <c r="D276" s="119" t="str">
        <f>個人申込書!W36</f>
        <v/>
      </c>
      <c r="E276" s="120">
        <v>0</v>
      </c>
      <c r="F276" s="120">
        <v>5</v>
      </c>
      <c r="G276" s="120" t="str">
        <f>個人申込書!AK36</f>
        <v>999:99.99</v>
      </c>
    </row>
    <row r="277" spans="1:7" x14ac:dyDescent="0.15">
      <c r="A277" s="120" t="str">
        <f>IF(B277="","",個人申込書!T37)</f>
        <v/>
      </c>
      <c r="B277" s="119" t="str">
        <f>個人申込書!AC37</f>
        <v/>
      </c>
      <c r="C277" s="119" t="str">
        <f>個人申込書!AG37</f>
        <v/>
      </c>
      <c r="D277" s="119" t="str">
        <f>個人申込書!W37</f>
        <v/>
      </c>
      <c r="E277" s="120">
        <v>0</v>
      </c>
      <c r="F277" s="120">
        <v>5</v>
      </c>
      <c r="G277" s="120" t="str">
        <f>個人申込書!AK37</f>
        <v>999:99.99</v>
      </c>
    </row>
    <row r="278" spans="1:7" x14ac:dyDescent="0.15">
      <c r="A278" s="120" t="str">
        <f>IF(B278="","",個人申込書!T38)</f>
        <v/>
      </c>
      <c r="B278" s="119" t="str">
        <f>個人申込書!AC38</f>
        <v/>
      </c>
      <c r="C278" s="119" t="str">
        <f>個人申込書!AG38</f>
        <v/>
      </c>
      <c r="D278" s="119" t="str">
        <f>個人申込書!W38</f>
        <v/>
      </c>
      <c r="E278" s="120">
        <v>0</v>
      </c>
      <c r="F278" s="120">
        <v>5</v>
      </c>
      <c r="G278" s="120" t="str">
        <f>個人申込書!AK38</f>
        <v>999:99.99</v>
      </c>
    </row>
    <row r="279" spans="1:7" x14ac:dyDescent="0.15">
      <c r="A279" s="120" t="str">
        <f>IF(B279="","",個人申込書!T39)</f>
        <v/>
      </c>
      <c r="B279" s="119" t="str">
        <f>個人申込書!AC39</f>
        <v/>
      </c>
      <c r="C279" s="119" t="str">
        <f>個人申込書!AG39</f>
        <v/>
      </c>
      <c r="D279" s="119" t="str">
        <f>個人申込書!W39</f>
        <v/>
      </c>
      <c r="E279" s="120">
        <v>0</v>
      </c>
      <c r="F279" s="120">
        <v>5</v>
      </c>
      <c r="G279" s="120" t="str">
        <f>個人申込書!AK39</f>
        <v>999:99.99</v>
      </c>
    </row>
    <row r="280" spans="1:7" x14ac:dyDescent="0.15">
      <c r="A280" s="120" t="str">
        <f>IF(B280="","",個人申込書!T40)</f>
        <v/>
      </c>
      <c r="B280" s="119" t="str">
        <f>個人申込書!AC40</f>
        <v/>
      </c>
      <c r="C280" s="119" t="str">
        <f>個人申込書!AG40</f>
        <v/>
      </c>
      <c r="D280" s="119" t="str">
        <f>個人申込書!W40</f>
        <v/>
      </c>
      <c r="E280" s="120">
        <v>0</v>
      </c>
      <c r="F280" s="120">
        <v>5</v>
      </c>
      <c r="G280" s="120" t="str">
        <f>個人申込書!AK40</f>
        <v>999:99.99</v>
      </c>
    </row>
    <row r="281" spans="1:7" x14ac:dyDescent="0.15">
      <c r="A281" s="120" t="str">
        <f>IF(B281="","",個人申込書!T41)</f>
        <v/>
      </c>
      <c r="B281" s="119" t="str">
        <f>個人申込書!AC41</f>
        <v/>
      </c>
      <c r="C281" s="119" t="str">
        <f>個人申込書!AG41</f>
        <v/>
      </c>
      <c r="D281" s="119" t="str">
        <f>個人申込書!W41</f>
        <v/>
      </c>
      <c r="E281" s="120">
        <v>0</v>
      </c>
      <c r="F281" s="120">
        <v>5</v>
      </c>
      <c r="G281" s="120" t="str">
        <f>個人申込書!AK41</f>
        <v>999:99.99</v>
      </c>
    </row>
    <row r="282" spans="1:7" x14ac:dyDescent="0.15">
      <c r="A282" s="120" t="str">
        <f>IF(B282="","",個人申込書!T42)</f>
        <v/>
      </c>
      <c r="B282" s="119" t="str">
        <f>個人申込書!AC42</f>
        <v/>
      </c>
      <c r="C282" s="119" t="str">
        <f>個人申込書!AG42</f>
        <v/>
      </c>
      <c r="D282" s="119" t="str">
        <f>個人申込書!W42</f>
        <v/>
      </c>
      <c r="E282" s="120">
        <v>0</v>
      </c>
      <c r="F282" s="120">
        <v>5</v>
      </c>
      <c r="G282" s="120" t="str">
        <f>個人申込書!AK42</f>
        <v>999:99.99</v>
      </c>
    </row>
    <row r="283" spans="1:7" x14ac:dyDescent="0.15">
      <c r="A283" s="120" t="str">
        <f>IF(B283="","",個人申込書!T43)</f>
        <v/>
      </c>
      <c r="B283" s="119" t="str">
        <f>個人申込書!AC43</f>
        <v/>
      </c>
      <c r="C283" s="119" t="str">
        <f>個人申込書!AG43</f>
        <v/>
      </c>
      <c r="D283" s="119" t="str">
        <f>個人申込書!W43</f>
        <v/>
      </c>
      <c r="E283" s="120">
        <v>0</v>
      </c>
      <c r="F283" s="120">
        <v>5</v>
      </c>
      <c r="G283" s="120" t="str">
        <f>個人申込書!AK43</f>
        <v>999:99.99</v>
      </c>
    </row>
    <row r="284" spans="1:7" x14ac:dyDescent="0.15">
      <c r="A284" s="120" t="str">
        <f>IF(B284="","",個人申込書!T44)</f>
        <v/>
      </c>
      <c r="B284" s="119" t="str">
        <f>個人申込書!AC44</f>
        <v/>
      </c>
      <c r="C284" s="119" t="str">
        <f>個人申込書!AG44</f>
        <v/>
      </c>
      <c r="D284" s="119" t="str">
        <f>個人申込書!W44</f>
        <v/>
      </c>
      <c r="E284" s="120">
        <v>0</v>
      </c>
      <c r="F284" s="120">
        <v>5</v>
      </c>
      <c r="G284" s="120" t="str">
        <f>個人申込書!AK44</f>
        <v>999:99.99</v>
      </c>
    </row>
    <row r="285" spans="1:7" x14ac:dyDescent="0.15">
      <c r="A285" s="120" t="str">
        <f>IF(B285="","",個人申込書!T45)</f>
        <v/>
      </c>
      <c r="B285" s="119" t="str">
        <f>個人申込書!AC45</f>
        <v/>
      </c>
      <c r="C285" s="119" t="str">
        <f>個人申込書!AG45</f>
        <v/>
      </c>
      <c r="D285" s="119" t="str">
        <f>個人申込書!W45</f>
        <v/>
      </c>
      <c r="E285" s="120">
        <v>0</v>
      </c>
      <c r="F285" s="120">
        <v>5</v>
      </c>
      <c r="G285" s="120" t="str">
        <f>個人申込書!AK45</f>
        <v>999:99.99</v>
      </c>
    </row>
    <row r="286" spans="1:7" x14ac:dyDescent="0.15">
      <c r="A286" s="120" t="str">
        <f>IF(B286="","",個人申込書!T46)</f>
        <v/>
      </c>
      <c r="B286" s="119" t="str">
        <f>個人申込書!AC46</f>
        <v/>
      </c>
      <c r="C286" s="119" t="str">
        <f>個人申込書!AG46</f>
        <v/>
      </c>
      <c r="D286" s="119" t="str">
        <f>個人申込書!W46</f>
        <v/>
      </c>
      <c r="E286" s="120">
        <v>0</v>
      </c>
      <c r="F286" s="120">
        <v>5</v>
      </c>
      <c r="G286" s="120" t="str">
        <f>個人申込書!AK46</f>
        <v>999:99.99</v>
      </c>
    </row>
    <row r="287" spans="1:7" x14ac:dyDescent="0.15">
      <c r="A287" s="120" t="str">
        <f>IF(B287="","",個人申込書!T47)</f>
        <v/>
      </c>
      <c r="B287" s="119" t="str">
        <f>個人申込書!AC47</f>
        <v/>
      </c>
      <c r="C287" s="119" t="str">
        <f>個人申込書!AG47</f>
        <v/>
      </c>
      <c r="D287" s="119" t="str">
        <f>個人申込書!W47</f>
        <v/>
      </c>
      <c r="E287" s="120">
        <v>0</v>
      </c>
      <c r="F287" s="120">
        <v>5</v>
      </c>
      <c r="G287" s="120" t="str">
        <f>個人申込書!AK47</f>
        <v>999:99.99</v>
      </c>
    </row>
    <row r="288" spans="1:7" x14ac:dyDescent="0.15">
      <c r="A288" s="120" t="str">
        <f>IF(B288="","",個人申込書!T48)</f>
        <v/>
      </c>
      <c r="B288" s="119" t="str">
        <f>個人申込書!AC48</f>
        <v/>
      </c>
      <c r="C288" s="119" t="str">
        <f>個人申込書!AG48</f>
        <v/>
      </c>
      <c r="D288" s="119" t="str">
        <f>個人申込書!W48</f>
        <v/>
      </c>
      <c r="E288" s="120">
        <v>0</v>
      </c>
      <c r="F288" s="120">
        <v>5</v>
      </c>
      <c r="G288" s="120" t="str">
        <f>個人申込書!AK48</f>
        <v>999:99.99</v>
      </c>
    </row>
    <row r="289" spans="1:7" x14ac:dyDescent="0.15">
      <c r="A289" s="120" t="str">
        <f>IF(B289="","",個人申込書!T49)</f>
        <v/>
      </c>
      <c r="B289" s="119" t="str">
        <f>個人申込書!AC49</f>
        <v/>
      </c>
      <c r="C289" s="119" t="str">
        <f>個人申込書!AG49</f>
        <v/>
      </c>
      <c r="D289" s="119" t="str">
        <f>個人申込書!W49</f>
        <v/>
      </c>
      <c r="E289" s="120">
        <v>0</v>
      </c>
      <c r="F289" s="120">
        <v>5</v>
      </c>
      <c r="G289" s="120" t="str">
        <f>個人申込書!AK49</f>
        <v>999:99.99</v>
      </c>
    </row>
    <row r="290" spans="1:7" x14ac:dyDescent="0.15">
      <c r="A290" s="120" t="str">
        <f>IF(B290="","",個人申込書!T50)</f>
        <v/>
      </c>
      <c r="B290" s="119" t="str">
        <f>個人申込書!AC50</f>
        <v/>
      </c>
      <c r="C290" s="119" t="str">
        <f>個人申込書!AG50</f>
        <v/>
      </c>
      <c r="D290" s="119" t="str">
        <f>個人申込書!W50</f>
        <v/>
      </c>
      <c r="E290" s="120">
        <v>0</v>
      </c>
      <c r="F290" s="120">
        <v>5</v>
      </c>
      <c r="G290" s="120" t="str">
        <f>個人申込書!AK50</f>
        <v>999:99.99</v>
      </c>
    </row>
    <row r="291" spans="1:7" x14ac:dyDescent="0.15">
      <c r="A291" s="120" t="str">
        <f>IF(B291="","",個人申込書!T51)</f>
        <v/>
      </c>
      <c r="B291" s="119" t="str">
        <f>個人申込書!AC51</f>
        <v/>
      </c>
      <c r="C291" s="119" t="str">
        <f>個人申込書!AG51</f>
        <v/>
      </c>
      <c r="D291" s="119" t="str">
        <f>個人申込書!W51</f>
        <v/>
      </c>
      <c r="E291" s="120">
        <v>0</v>
      </c>
      <c r="F291" s="120">
        <v>5</v>
      </c>
      <c r="G291" s="120" t="str">
        <f>個人申込書!AK51</f>
        <v>999:99.99</v>
      </c>
    </row>
    <row r="292" spans="1:7" x14ac:dyDescent="0.15">
      <c r="A292" s="120" t="str">
        <f>IF(B292="","",個人申込書!T52)</f>
        <v/>
      </c>
      <c r="B292" s="119" t="str">
        <f>個人申込書!AC52</f>
        <v/>
      </c>
      <c r="C292" s="119" t="str">
        <f>個人申込書!AG52</f>
        <v/>
      </c>
      <c r="D292" s="119" t="str">
        <f>個人申込書!W52</f>
        <v/>
      </c>
      <c r="E292" s="120">
        <v>0</v>
      </c>
      <c r="F292" s="120">
        <v>5</v>
      </c>
      <c r="G292" s="120" t="str">
        <f>個人申込書!AK52</f>
        <v>999:99.99</v>
      </c>
    </row>
    <row r="293" spans="1:7" x14ac:dyDescent="0.15">
      <c r="A293" s="120" t="str">
        <f>IF(B293="","",個人申込書!T53)</f>
        <v/>
      </c>
      <c r="B293" s="119" t="str">
        <f>個人申込書!AC53</f>
        <v/>
      </c>
      <c r="C293" s="119" t="str">
        <f>個人申込書!AG53</f>
        <v/>
      </c>
      <c r="D293" s="119" t="str">
        <f>個人申込書!W53</f>
        <v/>
      </c>
      <c r="E293" s="120">
        <v>0</v>
      </c>
      <c r="F293" s="120">
        <v>5</v>
      </c>
      <c r="G293" s="120" t="str">
        <f>個人申込書!AK53</f>
        <v>999:99.99</v>
      </c>
    </row>
    <row r="294" spans="1:7" x14ac:dyDescent="0.15">
      <c r="A294" s="120" t="str">
        <f>IF(B294="","",個人申込書!T54)</f>
        <v/>
      </c>
      <c r="B294" s="119" t="str">
        <f>個人申込書!AC54</f>
        <v/>
      </c>
      <c r="C294" s="119" t="str">
        <f>個人申込書!AG54</f>
        <v/>
      </c>
      <c r="D294" s="119" t="str">
        <f>個人申込書!W54</f>
        <v/>
      </c>
      <c r="E294" s="120">
        <v>0</v>
      </c>
      <c r="F294" s="120">
        <v>5</v>
      </c>
      <c r="G294" s="120" t="str">
        <f>個人申込書!AK54</f>
        <v>999:99.99</v>
      </c>
    </row>
    <row r="295" spans="1:7" x14ac:dyDescent="0.15">
      <c r="A295" s="120" t="str">
        <f>IF(B295="","",個人申込書!T55)</f>
        <v/>
      </c>
      <c r="B295" s="119" t="str">
        <f>個人申込書!AC55</f>
        <v/>
      </c>
      <c r="C295" s="119" t="str">
        <f>個人申込書!AG55</f>
        <v/>
      </c>
      <c r="D295" s="119" t="str">
        <f>個人申込書!W55</f>
        <v/>
      </c>
      <c r="E295" s="120">
        <v>0</v>
      </c>
      <c r="F295" s="120">
        <v>5</v>
      </c>
      <c r="G295" s="120" t="str">
        <f>個人申込書!AK55</f>
        <v>999:99.99</v>
      </c>
    </row>
    <row r="296" spans="1:7" x14ac:dyDescent="0.15">
      <c r="A296" s="120" t="str">
        <f>IF(B296="","",個人申込書!T56)</f>
        <v/>
      </c>
      <c r="B296" s="119" t="str">
        <f>個人申込書!AC56</f>
        <v/>
      </c>
      <c r="C296" s="119" t="str">
        <f>個人申込書!AG56</f>
        <v/>
      </c>
      <c r="D296" s="119" t="str">
        <f>個人申込書!W56</f>
        <v/>
      </c>
      <c r="E296" s="120">
        <v>0</v>
      </c>
      <c r="F296" s="120">
        <v>5</v>
      </c>
      <c r="G296" s="120" t="str">
        <f>個人申込書!AK56</f>
        <v>999:99.99</v>
      </c>
    </row>
    <row r="297" spans="1:7" x14ac:dyDescent="0.15">
      <c r="A297" s="120" t="str">
        <f>IF(B297="","",個人申込書!T57)</f>
        <v/>
      </c>
      <c r="B297" s="119" t="str">
        <f>個人申込書!AC57</f>
        <v/>
      </c>
      <c r="C297" s="119" t="str">
        <f>個人申込書!AG57</f>
        <v/>
      </c>
      <c r="D297" s="119" t="str">
        <f>個人申込書!W57</f>
        <v/>
      </c>
      <c r="E297" s="120">
        <v>0</v>
      </c>
      <c r="F297" s="120">
        <v>5</v>
      </c>
      <c r="G297" s="120" t="str">
        <f>個人申込書!AK57</f>
        <v>999:99.99</v>
      </c>
    </row>
    <row r="298" spans="1:7" x14ac:dyDescent="0.15">
      <c r="A298" s="120" t="str">
        <f>IF(B298="","",個人申込書!T58)</f>
        <v/>
      </c>
      <c r="B298" s="119" t="str">
        <f>個人申込書!AC58</f>
        <v/>
      </c>
      <c r="C298" s="119" t="str">
        <f>個人申込書!AG58</f>
        <v/>
      </c>
      <c r="D298" s="119" t="str">
        <f>個人申込書!W58</f>
        <v/>
      </c>
      <c r="E298" s="120">
        <v>0</v>
      </c>
      <c r="F298" s="120">
        <v>5</v>
      </c>
      <c r="G298" s="120" t="str">
        <f>個人申込書!AK58</f>
        <v>999:99.99</v>
      </c>
    </row>
    <row r="299" spans="1:7" x14ac:dyDescent="0.15">
      <c r="A299" s="120" t="str">
        <f>IF(B299="","",個人申込書!T59)</f>
        <v/>
      </c>
      <c r="B299" s="119" t="str">
        <f>個人申込書!AC59</f>
        <v/>
      </c>
      <c r="C299" s="119" t="str">
        <f>個人申込書!AG59</f>
        <v/>
      </c>
      <c r="D299" s="119" t="str">
        <f>個人申込書!W59</f>
        <v/>
      </c>
      <c r="E299" s="120">
        <v>0</v>
      </c>
      <c r="F299" s="120">
        <v>5</v>
      </c>
      <c r="G299" s="120" t="str">
        <f>個人申込書!AK59</f>
        <v>999:99.99</v>
      </c>
    </row>
    <row r="300" spans="1:7" x14ac:dyDescent="0.15">
      <c r="A300" s="120" t="str">
        <f>IF(B300="","",個人申込書!T60)</f>
        <v/>
      </c>
      <c r="B300" s="119" t="str">
        <f>個人申込書!AC60</f>
        <v/>
      </c>
      <c r="C300" s="119" t="str">
        <f>個人申込書!AG60</f>
        <v/>
      </c>
      <c r="D300" s="119" t="str">
        <f>個人申込書!W60</f>
        <v/>
      </c>
      <c r="E300" s="120">
        <v>0</v>
      </c>
      <c r="F300" s="120">
        <v>5</v>
      </c>
      <c r="G300" s="120" t="str">
        <f>個人申込書!AK60</f>
        <v>999:99.99</v>
      </c>
    </row>
    <row r="301" spans="1:7" x14ac:dyDescent="0.15">
      <c r="A301" s="120" t="str">
        <f>IF(B301="","",個人申込書!T61)</f>
        <v/>
      </c>
      <c r="B301" s="119" t="str">
        <f>個人申込書!AC61</f>
        <v/>
      </c>
      <c r="C301" s="119" t="str">
        <f>個人申込書!AG61</f>
        <v/>
      </c>
      <c r="D301" s="119" t="str">
        <f>個人申込書!W61</f>
        <v/>
      </c>
      <c r="E301" s="120">
        <v>0</v>
      </c>
      <c r="F301" s="120">
        <v>5</v>
      </c>
      <c r="G301" s="120" t="str">
        <f>個人申込書!AK61</f>
        <v>999:99.99</v>
      </c>
    </row>
    <row r="302" spans="1:7" x14ac:dyDescent="0.15">
      <c r="A302" s="120" t="str">
        <f>IF(B302="","",個人申込書!T62)</f>
        <v/>
      </c>
      <c r="B302" s="119" t="str">
        <f>個人申込書!AC62</f>
        <v/>
      </c>
      <c r="C302" s="119" t="str">
        <f>個人申込書!AG62</f>
        <v/>
      </c>
      <c r="D302" s="119" t="str">
        <f>個人申込書!W62</f>
        <v/>
      </c>
      <c r="E302" s="120">
        <v>0</v>
      </c>
      <c r="F302" s="120">
        <v>5</v>
      </c>
      <c r="G302" s="120" t="str">
        <f>個人申込書!AK62</f>
        <v>999:99.99</v>
      </c>
    </row>
    <row r="303" spans="1:7" x14ac:dyDescent="0.15">
      <c r="A303" s="120" t="str">
        <f>IF(B303="","",個人申込書!T63)</f>
        <v/>
      </c>
      <c r="B303" s="119" t="str">
        <f>個人申込書!AC63</f>
        <v/>
      </c>
      <c r="C303" s="119" t="str">
        <f>個人申込書!AG63</f>
        <v/>
      </c>
      <c r="D303" s="119" t="str">
        <f>個人申込書!W63</f>
        <v/>
      </c>
      <c r="E303" s="120">
        <v>0</v>
      </c>
      <c r="F303" s="120">
        <v>5</v>
      </c>
      <c r="G303" s="120" t="str">
        <f>個人申込書!AK63</f>
        <v>999:99.99</v>
      </c>
    </row>
    <row r="304" spans="1:7" x14ac:dyDescent="0.15">
      <c r="A304" s="120" t="str">
        <f>IF(B304="","",個人申込書!T64)</f>
        <v/>
      </c>
      <c r="B304" s="119" t="str">
        <f>個人申込書!AC64</f>
        <v/>
      </c>
      <c r="C304" s="119" t="str">
        <f>個人申込書!AG64</f>
        <v/>
      </c>
      <c r="D304" s="119" t="str">
        <f>個人申込書!W64</f>
        <v/>
      </c>
      <c r="E304" s="120">
        <v>0</v>
      </c>
      <c r="F304" s="120">
        <v>5</v>
      </c>
      <c r="G304" s="120" t="str">
        <f>個人申込書!AK64</f>
        <v>999:99.99</v>
      </c>
    </row>
    <row r="305" spans="1:7" x14ac:dyDescent="0.15">
      <c r="A305" s="120" t="str">
        <f>IF(B305="","",個人申込書!T65)</f>
        <v/>
      </c>
      <c r="B305" s="121" t="str">
        <f>個人申込書!AC65</f>
        <v/>
      </c>
      <c r="C305" s="121" t="str">
        <f>個人申込書!AG65</f>
        <v/>
      </c>
      <c r="D305" s="121" t="str">
        <f>個人申込書!W65</f>
        <v/>
      </c>
      <c r="E305" s="121">
        <v>0</v>
      </c>
      <c r="F305" s="121">
        <v>5</v>
      </c>
      <c r="G305" s="121" t="str">
        <f>個人申込書!AK65</f>
        <v>999:99.99</v>
      </c>
    </row>
    <row r="306" spans="1:7" x14ac:dyDescent="0.15">
      <c r="A306" s="118"/>
      <c r="B306" s="119"/>
      <c r="C306" s="119"/>
      <c r="D306" s="119"/>
      <c r="E306" s="120"/>
      <c r="F306" s="120"/>
      <c r="G306" s="120"/>
    </row>
    <row r="307" spans="1:7" x14ac:dyDescent="0.15">
      <c r="A307" s="121"/>
      <c r="B307" s="121"/>
      <c r="C307" s="121"/>
      <c r="D307" s="121"/>
      <c r="E307" s="121"/>
      <c r="F307" s="121"/>
      <c r="G307" s="121"/>
    </row>
    <row r="308" spans="1:7" x14ac:dyDescent="0.15">
      <c r="A308" s="120" t="str">
        <f>IF(B308="","",個人申込書!T68)</f>
        <v/>
      </c>
      <c r="B308" s="119" t="str">
        <f>個人申込書!AC68</f>
        <v/>
      </c>
      <c r="C308" s="119" t="str">
        <f>個人申込書!AG68</f>
        <v/>
      </c>
      <c r="D308" s="119" t="str">
        <f>個人申込書!W68</f>
        <v/>
      </c>
      <c r="E308" s="120">
        <v>0</v>
      </c>
      <c r="F308" s="120">
        <v>0</v>
      </c>
      <c r="G308" s="120" t="str">
        <f>個人申込書!AK68</f>
        <v>999:99.99</v>
      </c>
    </row>
    <row r="309" spans="1:7" x14ac:dyDescent="0.15">
      <c r="A309" s="120" t="str">
        <f>IF(B309="","",個人申込書!T69)</f>
        <v/>
      </c>
      <c r="B309" s="119" t="str">
        <f>個人申込書!AC69</f>
        <v/>
      </c>
      <c r="C309" s="119" t="str">
        <f>個人申込書!AG69</f>
        <v/>
      </c>
      <c r="D309" s="119" t="str">
        <f>個人申込書!W69</f>
        <v/>
      </c>
      <c r="E309" s="120">
        <v>0</v>
      </c>
      <c r="F309" s="120">
        <v>0</v>
      </c>
      <c r="G309" s="120" t="str">
        <f>個人申込書!AK69</f>
        <v>999:99.99</v>
      </c>
    </row>
    <row r="310" spans="1:7" x14ac:dyDescent="0.15">
      <c r="A310" s="120" t="str">
        <f>IF(B310="","",個人申込書!T70)</f>
        <v/>
      </c>
      <c r="B310" s="119" t="str">
        <f>個人申込書!AC70</f>
        <v/>
      </c>
      <c r="C310" s="119" t="str">
        <f>個人申込書!AG70</f>
        <v/>
      </c>
      <c r="D310" s="119" t="str">
        <f>個人申込書!W70</f>
        <v/>
      </c>
      <c r="E310" s="120">
        <v>0</v>
      </c>
      <c r="F310" s="120">
        <v>0</v>
      </c>
      <c r="G310" s="120" t="str">
        <f>個人申込書!AK70</f>
        <v>999:99.99</v>
      </c>
    </row>
    <row r="311" spans="1:7" x14ac:dyDescent="0.15">
      <c r="A311" s="120" t="str">
        <f>IF(B311="","",個人申込書!T71)</f>
        <v/>
      </c>
      <c r="B311" s="119" t="str">
        <f>個人申込書!AC71</f>
        <v/>
      </c>
      <c r="C311" s="119" t="str">
        <f>個人申込書!AG71</f>
        <v/>
      </c>
      <c r="D311" s="119" t="str">
        <f>個人申込書!W71</f>
        <v/>
      </c>
      <c r="E311" s="120">
        <v>0</v>
      </c>
      <c r="F311" s="120">
        <v>0</v>
      </c>
      <c r="G311" s="120" t="str">
        <f>個人申込書!AK71</f>
        <v>999:99.99</v>
      </c>
    </row>
    <row r="312" spans="1:7" x14ac:dyDescent="0.15">
      <c r="A312" s="120" t="str">
        <f>IF(B312="","",個人申込書!T72)</f>
        <v/>
      </c>
      <c r="B312" s="119" t="str">
        <f>個人申込書!AC72</f>
        <v/>
      </c>
      <c r="C312" s="119" t="str">
        <f>個人申込書!AG72</f>
        <v/>
      </c>
      <c r="D312" s="119" t="str">
        <f>個人申込書!W72</f>
        <v/>
      </c>
      <c r="E312" s="120">
        <v>0</v>
      </c>
      <c r="F312" s="120">
        <v>0</v>
      </c>
      <c r="G312" s="120" t="str">
        <f>個人申込書!AK72</f>
        <v>999:99.99</v>
      </c>
    </row>
    <row r="313" spans="1:7" x14ac:dyDescent="0.15">
      <c r="A313" s="120" t="str">
        <f>IF(B313="","",個人申込書!T73)</f>
        <v/>
      </c>
      <c r="B313" s="119" t="str">
        <f>個人申込書!AC73</f>
        <v/>
      </c>
      <c r="C313" s="119" t="str">
        <f>個人申込書!AG73</f>
        <v/>
      </c>
      <c r="D313" s="119" t="str">
        <f>個人申込書!W73</f>
        <v/>
      </c>
      <c r="E313" s="120">
        <v>0</v>
      </c>
      <c r="F313" s="120">
        <v>0</v>
      </c>
      <c r="G313" s="120" t="str">
        <f>個人申込書!AK73</f>
        <v>999:99.99</v>
      </c>
    </row>
    <row r="314" spans="1:7" x14ac:dyDescent="0.15">
      <c r="A314" s="120" t="str">
        <f>IF(B314="","",個人申込書!T74)</f>
        <v/>
      </c>
      <c r="B314" s="119" t="str">
        <f>個人申込書!AC74</f>
        <v/>
      </c>
      <c r="C314" s="119" t="str">
        <f>個人申込書!AG74</f>
        <v/>
      </c>
      <c r="D314" s="119" t="str">
        <f>個人申込書!W74</f>
        <v/>
      </c>
      <c r="E314" s="120">
        <v>0</v>
      </c>
      <c r="F314" s="120">
        <v>0</v>
      </c>
      <c r="G314" s="120" t="str">
        <f>個人申込書!AK74</f>
        <v>999:99.99</v>
      </c>
    </row>
    <row r="315" spans="1:7" x14ac:dyDescent="0.15">
      <c r="A315" s="120" t="str">
        <f>IF(B315="","",個人申込書!T75)</f>
        <v/>
      </c>
      <c r="B315" s="119" t="str">
        <f>個人申込書!AC75</f>
        <v/>
      </c>
      <c r="C315" s="119" t="str">
        <f>個人申込書!AG75</f>
        <v/>
      </c>
      <c r="D315" s="119" t="str">
        <f>個人申込書!W75</f>
        <v/>
      </c>
      <c r="E315" s="120">
        <v>0</v>
      </c>
      <c r="F315" s="120">
        <v>0</v>
      </c>
      <c r="G315" s="120" t="str">
        <f>個人申込書!AK75</f>
        <v>999:99.99</v>
      </c>
    </row>
    <row r="316" spans="1:7" x14ac:dyDescent="0.15">
      <c r="A316" s="120" t="str">
        <f>IF(B316="","",個人申込書!T76)</f>
        <v/>
      </c>
      <c r="B316" s="119" t="str">
        <f>個人申込書!AC76</f>
        <v/>
      </c>
      <c r="C316" s="119" t="str">
        <f>個人申込書!AG76</f>
        <v/>
      </c>
      <c r="D316" s="119" t="str">
        <f>個人申込書!W76</f>
        <v/>
      </c>
      <c r="E316" s="120">
        <v>0</v>
      </c>
      <c r="F316" s="120">
        <v>0</v>
      </c>
      <c r="G316" s="120" t="str">
        <f>個人申込書!AK76</f>
        <v>999:99.99</v>
      </c>
    </row>
    <row r="317" spans="1:7" x14ac:dyDescent="0.15">
      <c r="A317" s="120" t="str">
        <f>IF(B317="","",個人申込書!T77)</f>
        <v/>
      </c>
      <c r="B317" s="119" t="str">
        <f>個人申込書!AC77</f>
        <v/>
      </c>
      <c r="C317" s="119" t="str">
        <f>個人申込書!AG77</f>
        <v/>
      </c>
      <c r="D317" s="119" t="str">
        <f>個人申込書!W77</f>
        <v/>
      </c>
      <c r="E317" s="120">
        <v>0</v>
      </c>
      <c r="F317" s="120">
        <v>0</v>
      </c>
      <c r="G317" s="120" t="str">
        <f>個人申込書!AK77</f>
        <v>999:99.99</v>
      </c>
    </row>
    <row r="318" spans="1:7" x14ac:dyDescent="0.15">
      <c r="A318" s="120" t="str">
        <f>IF(B318="","",個人申込書!T78)</f>
        <v/>
      </c>
      <c r="B318" s="119" t="str">
        <f>個人申込書!AC78</f>
        <v/>
      </c>
      <c r="C318" s="119" t="str">
        <f>個人申込書!AG78</f>
        <v/>
      </c>
      <c r="D318" s="119" t="str">
        <f>個人申込書!W78</f>
        <v/>
      </c>
      <c r="E318" s="120">
        <v>0</v>
      </c>
      <c r="F318" s="120">
        <v>0</v>
      </c>
      <c r="G318" s="120" t="str">
        <f>個人申込書!AK78</f>
        <v>999:99.99</v>
      </c>
    </row>
    <row r="319" spans="1:7" x14ac:dyDescent="0.15">
      <c r="A319" s="120" t="str">
        <f>IF(B319="","",個人申込書!T79)</f>
        <v/>
      </c>
      <c r="B319" s="119" t="str">
        <f>個人申込書!AC79</f>
        <v/>
      </c>
      <c r="C319" s="119" t="str">
        <f>個人申込書!AG79</f>
        <v/>
      </c>
      <c r="D319" s="119" t="str">
        <f>個人申込書!W79</f>
        <v/>
      </c>
      <c r="E319" s="120">
        <v>0</v>
      </c>
      <c r="F319" s="120">
        <v>0</v>
      </c>
      <c r="G319" s="120" t="str">
        <f>個人申込書!AK79</f>
        <v>999:99.99</v>
      </c>
    </row>
    <row r="320" spans="1:7" x14ac:dyDescent="0.15">
      <c r="A320" s="120" t="str">
        <f>IF(B320="","",個人申込書!T80)</f>
        <v/>
      </c>
      <c r="B320" s="119" t="str">
        <f>個人申込書!AC80</f>
        <v/>
      </c>
      <c r="C320" s="119" t="str">
        <f>個人申込書!AG80</f>
        <v/>
      </c>
      <c r="D320" s="119" t="str">
        <f>個人申込書!W80</f>
        <v/>
      </c>
      <c r="E320" s="120">
        <v>0</v>
      </c>
      <c r="F320" s="120">
        <v>0</v>
      </c>
      <c r="G320" s="120" t="str">
        <f>個人申込書!AK80</f>
        <v>999:99.99</v>
      </c>
    </row>
    <row r="321" spans="1:7" x14ac:dyDescent="0.15">
      <c r="A321" s="120" t="str">
        <f>IF(B321="","",個人申込書!T81)</f>
        <v/>
      </c>
      <c r="B321" s="119" t="str">
        <f>個人申込書!AC81</f>
        <v/>
      </c>
      <c r="C321" s="119" t="str">
        <f>個人申込書!AG81</f>
        <v/>
      </c>
      <c r="D321" s="119" t="str">
        <f>個人申込書!W81</f>
        <v/>
      </c>
      <c r="E321" s="120">
        <v>0</v>
      </c>
      <c r="F321" s="120">
        <v>0</v>
      </c>
      <c r="G321" s="120" t="str">
        <f>個人申込書!AK81</f>
        <v>999:99.99</v>
      </c>
    </row>
    <row r="322" spans="1:7" x14ac:dyDescent="0.15">
      <c r="A322" s="120" t="str">
        <f>IF(B322="","",個人申込書!T82)</f>
        <v/>
      </c>
      <c r="B322" s="119" t="str">
        <f>個人申込書!AC82</f>
        <v/>
      </c>
      <c r="C322" s="119" t="str">
        <f>個人申込書!AG82</f>
        <v/>
      </c>
      <c r="D322" s="119" t="str">
        <f>個人申込書!W82</f>
        <v/>
      </c>
      <c r="E322" s="120">
        <v>0</v>
      </c>
      <c r="F322" s="120">
        <v>0</v>
      </c>
      <c r="G322" s="120" t="str">
        <f>個人申込書!AK82</f>
        <v>999:99.99</v>
      </c>
    </row>
    <row r="323" spans="1:7" x14ac:dyDescent="0.15">
      <c r="A323" s="120" t="str">
        <f>IF(B323="","",個人申込書!T83)</f>
        <v/>
      </c>
      <c r="B323" s="119" t="str">
        <f>個人申込書!AC83</f>
        <v/>
      </c>
      <c r="C323" s="119" t="str">
        <f>個人申込書!AG83</f>
        <v/>
      </c>
      <c r="D323" s="119" t="str">
        <f>個人申込書!W83</f>
        <v/>
      </c>
      <c r="E323" s="120">
        <v>0</v>
      </c>
      <c r="F323" s="120">
        <v>0</v>
      </c>
      <c r="G323" s="120" t="str">
        <f>個人申込書!AK83</f>
        <v>999:99.99</v>
      </c>
    </row>
    <row r="324" spans="1:7" x14ac:dyDescent="0.15">
      <c r="A324" s="120" t="str">
        <f>IF(B324="","",個人申込書!T84)</f>
        <v/>
      </c>
      <c r="B324" s="119" t="str">
        <f>個人申込書!AC84</f>
        <v/>
      </c>
      <c r="C324" s="119" t="str">
        <f>個人申込書!AG84</f>
        <v/>
      </c>
      <c r="D324" s="119" t="str">
        <f>個人申込書!W84</f>
        <v/>
      </c>
      <c r="E324" s="120">
        <v>0</v>
      </c>
      <c r="F324" s="120">
        <v>0</v>
      </c>
      <c r="G324" s="120" t="str">
        <f>個人申込書!AK84</f>
        <v>999:99.99</v>
      </c>
    </row>
    <row r="325" spans="1:7" x14ac:dyDescent="0.15">
      <c r="A325" s="120" t="str">
        <f>IF(B325="","",個人申込書!T85)</f>
        <v/>
      </c>
      <c r="B325" s="119" t="str">
        <f>個人申込書!AC85</f>
        <v/>
      </c>
      <c r="C325" s="119" t="str">
        <f>個人申込書!AG85</f>
        <v/>
      </c>
      <c r="D325" s="119" t="str">
        <f>個人申込書!W85</f>
        <v/>
      </c>
      <c r="E325" s="120">
        <v>0</v>
      </c>
      <c r="F325" s="120">
        <v>0</v>
      </c>
      <c r="G325" s="120" t="str">
        <f>個人申込書!AK85</f>
        <v>999:99.99</v>
      </c>
    </row>
    <row r="326" spans="1:7" x14ac:dyDescent="0.15">
      <c r="A326" s="120" t="str">
        <f>IF(B326="","",個人申込書!T86)</f>
        <v/>
      </c>
      <c r="B326" s="119" t="str">
        <f>個人申込書!AC86</f>
        <v/>
      </c>
      <c r="C326" s="119" t="str">
        <f>個人申込書!AG86</f>
        <v/>
      </c>
      <c r="D326" s="119" t="str">
        <f>個人申込書!W86</f>
        <v/>
      </c>
      <c r="E326" s="120">
        <v>0</v>
      </c>
      <c r="F326" s="120">
        <v>0</v>
      </c>
      <c r="G326" s="120" t="str">
        <f>個人申込書!AK86</f>
        <v>999:99.99</v>
      </c>
    </row>
    <row r="327" spans="1:7" x14ac:dyDescent="0.15">
      <c r="A327" s="120" t="str">
        <f>IF(B327="","",個人申込書!T87)</f>
        <v/>
      </c>
      <c r="B327" s="119" t="str">
        <f>個人申込書!AC87</f>
        <v/>
      </c>
      <c r="C327" s="119" t="str">
        <f>個人申込書!AG87</f>
        <v/>
      </c>
      <c r="D327" s="119" t="str">
        <f>個人申込書!W87</f>
        <v/>
      </c>
      <c r="E327" s="120">
        <v>0</v>
      </c>
      <c r="F327" s="120">
        <v>0</v>
      </c>
      <c r="G327" s="120" t="str">
        <f>個人申込書!AK87</f>
        <v>999:99.99</v>
      </c>
    </row>
    <row r="328" spans="1:7" x14ac:dyDescent="0.15">
      <c r="A328" s="120" t="str">
        <f>IF(B328="","",個人申込書!T88)</f>
        <v/>
      </c>
      <c r="B328" s="119" t="str">
        <f>個人申込書!AC88</f>
        <v/>
      </c>
      <c r="C328" s="119" t="str">
        <f>個人申込書!AG88</f>
        <v/>
      </c>
      <c r="D328" s="119" t="str">
        <f>個人申込書!W88</f>
        <v/>
      </c>
      <c r="E328" s="120">
        <v>0</v>
      </c>
      <c r="F328" s="120">
        <v>0</v>
      </c>
      <c r="G328" s="120" t="str">
        <f>個人申込書!AK88</f>
        <v>999:99.99</v>
      </c>
    </row>
    <row r="329" spans="1:7" x14ac:dyDescent="0.15">
      <c r="A329" s="120" t="str">
        <f>IF(B329="","",個人申込書!T89)</f>
        <v/>
      </c>
      <c r="B329" s="119" t="str">
        <f>個人申込書!AC89</f>
        <v/>
      </c>
      <c r="C329" s="119" t="str">
        <f>個人申込書!AG89</f>
        <v/>
      </c>
      <c r="D329" s="119" t="str">
        <f>個人申込書!W89</f>
        <v/>
      </c>
      <c r="E329" s="120">
        <v>0</v>
      </c>
      <c r="F329" s="120">
        <v>0</v>
      </c>
      <c r="G329" s="120" t="str">
        <f>個人申込書!AK89</f>
        <v>999:99.99</v>
      </c>
    </row>
    <row r="330" spans="1:7" x14ac:dyDescent="0.15">
      <c r="A330" s="120" t="str">
        <f>IF(B330="","",個人申込書!T90)</f>
        <v/>
      </c>
      <c r="B330" s="119" t="str">
        <f>個人申込書!AC90</f>
        <v/>
      </c>
      <c r="C330" s="119" t="str">
        <f>個人申込書!AG90</f>
        <v/>
      </c>
      <c r="D330" s="119" t="str">
        <f>個人申込書!W90</f>
        <v/>
      </c>
      <c r="E330" s="120">
        <v>0</v>
      </c>
      <c r="F330" s="120">
        <v>0</v>
      </c>
      <c r="G330" s="120" t="str">
        <f>個人申込書!AK90</f>
        <v>999:99.99</v>
      </c>
    </row>
    <row r="331" spans="1:7" x14ac:dyDescent="0.15">
      <c r="A331" s="120" t="str">
        <f>IF(B331="","",個人申込書!T91)</f>
        <v/>
      </c>
      <c r="B331" s="119" t="str">
        <f>個人申込書!AC91</f>
        <v/>
      </c>
      <c r="C331" s="119" t="str">
        <f>個人申込書!AG91</f>
        <v/>
      </c>
      <c r="D331" s="119" t="str">
        <f>個人申込書!W91</f>
        <v/>
      </c>
      <c r="E331" s="120">
        <v>0</v>
      </c>
      <c r="F331" s="120">
        <v>0</v>
      </c>
      <c r="G331" s="120" t="str">
        <f>個人申込書!AK91</f>
        <v>999:99.99</v>
      </c>
    </row>
    <row r="332" spans="1:7" x14ac:dyDescent="0.15">
      <c r="A332" s="120" t="str">
        <f>IF(B332="","",個人申込書!T92)</f>
        <v/>
      </c>
      <c r="B332" s="119" t="str">
        <f>個人申込書!AC92</f>
        <v/>
      </c>
      <c r="C332" s="119" t="str">
        <f>個人申込書!AG92</f>
        <v/>
      </c>
      <c r="D332" s="119" t="str">
        <f>個人申込書!W92</f>
        <v/>
      </c>
      <c r="E332" s="120">
        <v>0</v>
      </c>
      <c r="F332" s="120">
        <v>0</v>
      </c>
      <c r="G332" s="120" t="str">
        <f>個人申込書!AK92</f>
        <v>999:99.99</v>
      </c>
    </row>
    <row r="333" spans="1:7" x14ac:dyDescent="0.15">
      <c r="A333" s="120" t="str">
        <f>IF(B333="","",個人申込書!T93)</f>
        <v/>
      </c>
      <c r="B333" s="119" t="str">
        <f>個人申込書!AC93</f>
        <v/>
      </c>
      <c r="C333" s="119" t="str">
        <f>個人申込書!AG93</f>
        <v/>
      </c>
      <c r="D333" s="119" t="str">
        <f>個人申込書!W93</f>
        <v/>
      </c>
      <c r="E333" s="120">
        <v>0</v>
      </c>
      <c r="F333" s="120">
        <v>0</v>
      </c>
      <c r="G333" s="120" t="str">
        <f>個人申込書!AK93</f>
        <v>999:99.99</v>
      </c>
    </row>
    <row r="334" spans="1:7" x14ac:dyDescent="0.15">
      <c r="A334" s="120" t="str">
        <f>IF(B334="","",個人申込書!T94)</f>
        <v/>
      </c>
      <c r="B334" s="119" t="str">
        <f>個人申込書!AC94</f>
        <v/>
      </c>
      <c r="C334" s="119" t="str">
        <f>個人申込書!AG94</f>
        <v/>
      </c>
      <c r="D334" s="119" t="str">
        <f>個人申込書!W94</f>
        <v/>
      </c>
      <c r="E334" s="120">
        <v>0</v>
      </c>
      <c r="F334" s="120">
        <v>0</v>
      </c>
      <c r="G334" s="120" t="str">
        <f>個人申込書!AK94</f>
        <v>999:99.99</v>
      </c>
    </row>
    <row r="335" spans="1:7" x14ac:dyDescent="0.15">
      <c r="A335" s="120" t="str">
        <f>IF(B335="","",個人申込書!T95)</f>
        <v/>
      </c>
      <c r="B335" s="119" t="str">
        <f>個人申込書!AC95</f>
        <v/>
      </c>
      <c r="C335" s="119" t="str">
        <f>個人申込書!AG95</f>
        <v/>
      </c>
      <c r="D335" s="119" t="str">
        <f>個人申込書!W95</f>
        <v/>
      </c>
      <c r="E335" s="120">
        <v>0</v>
      </c>
      <c r="F335" s="120">
        <v>0</v>
      </c>
      <c r="G335" s="120" t="str">
        <f>個人申込書!AK95</f>
        <v>999:99.99</v>
      </c>
    </row>
    <row r="336" spans="1:7" x14ac:dyDescent="0.15">
      <c r="A336" s="120" t="str">
        <f>IF(B336="","",個人申込書!T96)</f>
        <v/>
      </c>
      <c r="B336" s="119" t="str">
        <f>個人申込書!AC96</f>
        <v/>
      </c>
      <c r="C336" s="119" t="str">
        <f>個人申込書!AG96</f>
        <v/>
      </c>
      <c r="D336" s="119" t="str">
        <f>個人申込書!W96</f>
        <v/>
      </c>
      <c r="E336" s="120">
        <v>0</v>
      </c>
      <c r="F336" s="120">
        <v>0</v>
      </c>
      <c r="G336" s="120" t="str">
        <f>個人申込書!AK96</f>
        <v>999:99.99</v>
      </c>
    </row>
    <row r="337" spans="1:7" x14ac:dyDescent="0.15">
      <c r="A337" s="120" t="str">
        <f>IF(B337="","",個人申込書!T97)</f>
        <v/>
      </c>
      <c r="B337" s="119" t="str">
        <f>個人申込書!AC97</f>
        <v/>
      </c>
      <c r="C337" s="119" t="str">
        <f>個人申込書!AG97</f>
        <v/>
      </c>
      <c r="D337" s="119" t="str">
        <f>個人申込書!W97</f>
        <v/>
      </c>
      <c r="E337" s="120">
        <v>0</v>
      </c>
      <c r="F337" s="120">
        <v>0</v>
      </c>
      <c r="G337" s="120" t="str">
        <f>個人申込書!AK97</f>
        <v>999:99.99</v>
      </c>
    </row>
    <row r="338" spans="1:7" x14ac:dyDescent="0.15">
      <c r="A338" s="120" t="str">
        <f>IF(B338="","",個人申込書!T98)</f>
        <v/>
      </c>
      <c r="B338" s="119" t="str">
        <f>個人申込書!AC98</f>
        <v/>
      </c>
      <c r="C338" s="119" t="str">
        <f>個人申込書!AG98</f>
        <v/>
      </c>
      <c r="D338" s="119" t="str">
        <f>個人申込書!W98</f>
        <v/>
      </c>
      <c r="E338" s="120">
        <v>0</v>
      </c>
      <c r="F338" s="120">
        <v>0</v>
      </c>
      <c r="G338" s="120" t="str">
        <f>個人申込書!AK98</f>
        <v>999:99.99</v>
      </c>
    </row>
    <row r="339" spans="1:7" x14ac:dyDescent="0.15">
      <c r="A339" s="120" t="str">
        <f>IF(B339="","",個人申込書!T99)</f>
        <v/>
      </c>
      <c r="B339" s="119" t="str">
        <f>個人申込書!AC99</f>
        <v/>
      </c>
      <c r="C339" s="119" t="str">
        <f>個人申込書!AG99</f>
        <v/>
      </c>
      <c r="D339" s="119" t="str">
        <f>個人申込書!W99</f>
        <v/>
      </c>
      <c r="E339" s="120">
        <v>0</v>
      </c>
      <c r="F339" s="120">
        <v>0</v>
      </c>
      <c r="G339" s="120" t="str">
        <f>個人申込書!AK99</f>
        <v>999:99.99</v>
      </c>
    </row>
    <row r="340" spans="1:7" x14ac:dyDescent="0.15">
      <c r="A340" s="120" t="str">
        <f>IF(B340="","",個人申込書!T100)</f>
        <v/>
      </c>
      <c r="B340" s="119" t="str">
        <f>個人申込書!AC100</f>
        <v/>
      </c>
      <c r="C340" s="119" t="str">
        <f>個人申込書!AG100</f>
        <v/>
      </c>
      <c r="D340" s="119" t="str">
        <f>個人申込書!W100</f>
        <v/>
      </c>
      <c r="E340" s="120">
        <v>0</v>
      </c>
      <c r="F340" s="120">
        <v>0</v>
      </c>
      <c r="G340" s="120" t="str">
        <f>個人申込書!AK100</f>
        <v>999:99.99</v>
      </c>
    </row>
    <row r="341" spans="1:7" x14ac:dyDescent="0.15">
      <c r="A341" s="120" t="str">
        <f>IF(B341="","",個人申込書!T101)</f>
        <v/>
      </c>
      <c r="B341" s="119" t="str">
        <f>個人申込書!AC101</f>
        <v/>
      </c>
      <c r="C341" s="119" t="str">
        <f>個人申込書!AG101</f>
        <v/>
      </c>
      <c r="D341" s="119" t="str">
        <f>個人申込書!W101</f>
        <v/>
      </c>
      <c r="E341" s="120">
        <v>0</v>
      </c>
      <c r="F341" s="120">
        <v>0</v>
      </c>
      <c r="G341" s="120" t="str">
        <f>個人申込書!AK101</f>
        <v>999:99.99</v>
      </c>
    </row>
    <row r="342" spans="1:7" x14ac:dyDescent="0.15">
      <c r="A342" s="120" t="str">
        <f>IF(B342="","",個人申込書!T102)</f>
        <v/>
      </c>
      <c r="B342" s="119" t="str">
        <f>個人申込書!AC102</f>
        <v/>
      </c>
      <c r="C342" s="119" t="str">
        <f>個人申込書!AG102</f>
        <v/>
      </c>
      <c r="D342" s="119" t="str">
        <f>個人申込書!W102</f>
        <v/>
      </c>
      <c r="E342" s="120">
        <v>0</v>
      </c>
      <c r="F342" s="120">
        <v>0</v>
      </c>
      <c r="G342" s="120" t="str">
        <f>個人申込書!AK102</f>
        <v>999:99.99</v>
      </c>
    </row>
    <row r="343" spans="1:7" x14ac:dyDescent="0.15">
      <c r="A343" s="120" t="str">
        <f>IF(B343="","",個人申込書!T103)</f>
        <v/>
      </c>
      <c r="B343" s="119" t="str">
        <f>個人申込書!AC103</f>
        <v/>
      </c>
      <c r="C343" s="119" t="str">
        <f>個人申込書!AG103</f>
        <v/>
      </c>
      <c r="D343" s="119" t="str">
        <f>個人申込書!W103</f>
        <v/>
      </c>
      <c r="E343" s="120">
        <v>0</v>
      </c>
      <c r="F343" s="120">
        <v>0</v>
      </c>
      <c r="G343" s="120" t="str">
        <f>個人申込書!AK103</f>
        <v>999:99.99</v>
      </c>
    </row>
    <row r="344" spans="1:7" x14ac:dyDescent="0.15">
      <c r="A344" s="120" t="str">
        <f>IF(B344="","",個人申込書!T104)</f>
        <v/>
      </c>
      <c r="B344" s="119" t="str">
        <f>個人申込書!AC104</f>
        <v/>
      </c>
      <c r="C344" s="119" t="str">
        <f>個人申込書!AG104</f>
        <v/>
      </c>
      <c r="D344" s="119" t="str">
        <f>個人申込書!W104</f>
        <v/>
      </c>
      <c r="E344" s="120">
        <v>0</v>
      </c>
      <c r="F344" s="120">
        <v>0</v>
      </c>
      <c r="G344" s="120" t="str">
        <f>個人申込書!AK104</f>
        <v>999:99.99</v>
      </c>
    </row>
    <row r="345" spans="1:7" x14ac:dyDescent="0.15">
      <c r="A345" s="120" t="str">
        <f>IF(B345="","",個人申込書!T105)</f>
        <v/>
      </c>
      <c r="B345" s="119" t="str">
        <f>個人申込書!AC105</f>
        <v/>
      </c>
      <c r="C345" s="119" t="str">
        <f>個人申込書!AG105</f>
        <v/>
      </c>
      <c r="D345" s="119" t="str">
        <f>個人申込書!W105</f>
        <v/>
      </c>
      <c r="E345" s="120">
        <v>0</v>
      </c>
      <c r="F345" s="120">
        <v>0</v>
      </c>
      <c r="G345" s="120" t="str">
        <f>個人申込書!AK105</f>
        <v>999:99.99</v>
      </c>
    </row>
    <row r="346" spans="1:7" x14ac:dyDescent="0.15">
      <c r="A346" s="120" t="str">
        <f>IF(B346="","",個人申込書!T106)</f>
        <v/>
      </c>
      <c r="B346" s="119" t="str">
        <f>個人申込書!AC106</f>
        <v/>
      </c>
      <c r="C346" s="119" t="str">
        <f>個人申込書!AG106</f>
        <v/>
      </c>
      <c r="D346" s="119" t="str">
        <f>個人申込書!W106</f>
        <v/>
      </c>
      <c r="E346" s="120">
        <v>0</v>
      </c>
      <c r="F346" s="120">
        <v>0</v>
      </c>
      <c r="G346" s="120" t="str">
        <f>個人申込書!AK106</f>
        <v>999:99.99</v>
      </c>
    </row>
    <row r="347" spans="1:7" x14ac:dyDescent="0.15">
      <c r="A347" s="120" t="str">
        <f>IF(B347="","",個人申込書!T107)</f>
        <v/>
      </c>
      <c r="B347" s="119" t="str">
        <f>個人申込書!AC107</f>
        <v/>
      </c>
      <c r="C347" s="119" t="str">
        <f>個人申込書!AG107</f>
        <v/>
      </c>
      <c r="D347" s="119" t="str">
        <f>個人申込書!W107</f>
        <v/>
      </c>
      <c r="E347" s="120">
        <v>0</v>
      </c>
      <c r="F347" s="120">
        <v>0</v>
      </c>
      <c r="G347" s="120" t="str">
        <f>個人申込書!AK107</f>
        <v>999:99.99</v>
      </c>
    </row>
    <row r="348" spans="1:7" x14ac:dyDescent="0.15">
      <c r="A348" s="120" t="str">
        <f>IF(B348="","",個人申込書!T108)</f>
        <v/>
      </c>
      <c r="B348" s="119" t="str">
        <f>個人申込書!AC108</f>
        <v/>
      </c>
      <c r="C348" s="119" t="str">
        <f>個人申込書!AG108</f>
        <v/>
      </c>
      <c r="D348" s="119" t="str">
        <f>個人申込書!W108</f>
        <v/>
      </c>
      <c r="E348" s="120">
        <v>0</v>
      </c>
      <c r="F348" s="120">
        <v>0</v>
      </c>
      <c r="G348" s="120" t="str">
        <f>個人申込書!AK108</f>
        <v>999:99.99</v>
      </c>
    </row>
    <row r="349" spans="1:7" x14ac:dyDescent="0.15">
      <c r="A349" s="120" t="str">
        <f>IF(B349="","",個人申込書!T109)</f>
        <v/>
      </c>
      <c r="B349" s="119" t="str">
        <f>個人申込書!AC109</f>
        <v/>
      </c>
      <c r="C349" s="119" t="str">
        <f>個人申込書!AG109</f>
        <v/>
      </c>
      <c r="D349" s="119" t="str">
        <f>個人申込書!W109</f>
        <v/>
      </c>
      <c r="E349" s="120">
        <v>0</v>
      </c>
      <c r="F349" s="120">
        <v>0</v>
      </c>
      <c r="G349" s="120" t="str">
        <f>個人申込書!AK109</f>
        <v>999:99.99</v>
      </c>
    </row>
    <row r="350" spans="1:7" x14ac:dyDescent="0.15">
      <c r="A350" s="120" t="str">
        <f>IF(B350="","",個人申込書!T110)</f>
        <v/>
      </c>
      <c r="B350" s="119" t="str">
        <f>個人申込書!AC110</f>
        <v/>
      </c>
      <c r="C350" s="119" t="str">
        <f>個人申込書!AG110</f>
        <v/>
      </c>
      <c r="D350" s="119" t="str">
        <f>個人申込書!W110</f>
        <v/>
      </c>
      <c r="E350" s="120">
        <v>0</v>
      </c>
      <c r="F350" s="120">
        <v>0</v>
      </c>
      <c r="G350" s="120" t="str">
        <f>個人申込書!AK110</f>
        <v>999:99.99</v>
      </c>
    </row>
    <row r="351" spans="1:7" x14ac:dyDescent="0.15">
      <c r="A351" s="120" t="str">
        <f>IF(B351="","",個人申込書!T111)</f>
        <v/>
      </c>
      <c r="B351" s="119" t="str">
        <f>個人申込書!AC111</f>
        <v/>
      </c>
      <c r="C351" s="119" t="str">
        <f>個人申込書!AG111</f>
        <v/>
      </c>
      <c r="D351" s="119" t="str">
        <f>個人申込書!W111</f>
        <v/>
      </c>
      <c r="E351" s="120">
        <v>0</v>
      </c>
      <c r="F351" s="120">
        <v>0</v>
      </c>
      <c r="G351" s="120" t="str">
        <f>個人申込書!AK111</f>
        <v>999:99.99</v>
      </c>
    </row>
    <row r="352" spans="1:7" x14ac:dyDescent="0.15">
      <c r="A352" s="120" t="str">
        <f>IF(B352="","",個人申込書!T112)</f>
        <v/>
      </c>
      <c r="B352" s="119" t="str">
        <f>個人申込書!AC112</f>
        <v/>
      </c>
      <c r="C352" s="119" t="str">
        <f>個人申込書!AG112</f>
        <v/>
      </c>
      <c r="D352" s="119" t="str">
        <f>個人申込書!W112</f>
        <v/>
      </c>
      <c r="E352" s="120">
        <v>0</v>
      </c>
      <c r="F352" s="120">
        <v>0</v>
      </c>
      <c r="G352" s="120" t="str">
        <f>個人申込書!AK112</f>
        <v>999:99.99</v>
      </c>
    </row>
    <row r="353" spans="1:7" x14ac:dyDescent="0.15">
      <c r="A353" s="120" t="str">
        <f>IF(B353="","",個人申込書!T113)</f>
        <v/>
      </c>
      <c r="B353" s="119" t="str">
        <f>個人申込書!AC113</f>
        <v/>
      </c>
      <c r="C353" s="119" t="str">
        <f>個人申込書!AG113</f>
        <v/>
      </c>
      <c r="D353" s="119" t="str">
        <f>個人申込書!W113</f>
        <v/>
      </c>
      <c r="E353" s="120">
        <v>0</v>
      </c>
      <c r="F353" s="120">
        <v>0</v>
      </c>
      <c r="G353" s="120" t="str">
        <f>個人申込書!AK113</f>
        <v>999:99.99</v>
      </c>
    </row>
    <row r="354" spans="1:7" x14ac:dyDescent="0.15">
      <c r="A354" s="120" t="str">
        <f>IF(B354="","",個人申込書!T114)</f>
        <v/>
      </c>
      <c r="B354" s="119" t="str">
        <f>個人申込書!AC114</f>
        <v/>
      </c>
      <c r="C354" s="119" t="str">
        <f>個人申込書!AG114</f>
        <v/>
      </c>
      <c r="D354" s="119" t="str">
        <f>個人申込書!W114</f>
        <v/>
      </c>
      <c r="E354" s="120">
        <v>0</v>
      </c>
      <c r="F354" s="120">
        <v>0</v>
      </c>
      <c r="G354" s="120" t="str">
        <f>個人申込書!AK114</f>
        <v>999:99.99</v>
      </c>
    </row>
    <row r="355" spans="1:7" x14ac:dyDescent="0.15">
      <c r="A355" s="120" t="str">
        <f>IF(B355="","",個人申込書!T115)</f>
        <v/>
      </c>
      <c r="B355" s="119" t="str">
        <f>個人申込書!AC115</f>
        <v/>
      </c>
      <c r="C355" s="119" t="str">
        <f>個人申込書!AG115</f>
        <v/>
      </c>
      <c r="D355" s="119" t="str">
        <f>個人申込書!W115</f>
        <v/>
      </c>
      <c r="E355" s="120">
        <v>0</v>
      </c>
      <c r="F355" s="120">
        <v>0</v>
      </c>
      <c r="G355" s="120" t="str">
        <f>個人申込書!AK115</f>
        <v>999:99.99</v>
      </c>
    </row>
    <row r="356" spans="1:7" x14ac:dyDescent="0.15">
      <c r="A356" s="120" t="str">
        <f>IF(B356="","",個人申込書!T116)</f>
        <v/>
      </c>
      <c r="B356" s="119" t="str">
        <f>個人申込書!AC116</f>
        <v/>
      </c>
      <c r="C356" s="119" t="str">
        <f>個人申込書!AG116</f>
        <v/>
      </c>
      <c r="D356" s="119" t="str">
        <f>個人申込書!W116</f>
        <v/>
      </c>
      <c r="E356" s="120">
        <v>0</v>
      </c>
      <c r="F356" s="120">
        <v>0</v>
      </c>
      <c r="G356" s="120" t="str">
        <f>個人申込書!AK116</f>
        <v>999:99.99</v>
      </c>
    </row>
    <row r="357" spans="1:7" x14ac:dyDescent="0.15">
      <c r="A357" s="120" t="str">
        <f>IF(B357="","",個人申込書!T117)</f>
        <v/>
      </c>
      <c r="B357" s="119" t="str">
        <f>個人申込書!AC117</f>
        <v/>
      </c>
      <c r="C357" s="119" t="str">
        <f>個人申込書!AG117</f>
        <v/>
      </c>
      <c r="D357" s="119" t="str">
        <f>個人申込書!W117</f>
        <v/>
      </c>
      <c r="E357" s="120">
        <v>0</v>
      </c>
      <c r="F357" s="120">
        <v>0</v>
      </c>
      <c r="G357" s="120" t="str">
        <f>個人申込書!AK117</f>
        <v>999:99.99</v>
      </c>
    </row>
    <row r="358" spans="1:7" x14ac:dyDescent="0.15">
      <c r="A358" s="120" t="str">
        <f>IF(B358="","",個人申込書!T118)</f>
        <v/>
      </c>
      <c r="B358" s="119" t="str">
        <f>個人申込書!AC118</f>
        <v/>
      </c>
      <c r="C358" s="119" t="str">
        <f>個人申込書!AG118</f>
        <v/>
      </c>
      <c r="D358" s="119" t="str">
        <f>個人申込書!W118</f>
        <v/>
      </c>
      <c r="E358" s="120">
        <v>0</v>
      </c>
      <c r="F358" s="120">
        <v>0</v>
      </c>
      <c r="G358" s="120" t="str">
        <f>個人申込書!AK118</f>
        <v>999:99.99</v>
      </c>
    </row>
    <row r="359" spans="1:7" x14ac:dyDescent="0.15">
      <c r="A359" s="120" t="str">
        <f>IF(B359="","",個人申込書!T119)</f>
        <v/>
      </c>
      <c r="B359" s="119" t="str">
        <f>個人申込書!AC119</f>
        <v/>
      </c>
      <c r="C359" s="119" t="str">
        <f>個人申込書!AG119</f>
        <v/>
      </c>
      <c r="D359" s="119" t="str">
        <f>個人申込書!W119</f>
        <v/>
      </c>
      <c r="E359" s="120">
        <v>0</v>
      </c>
      <c r="F359" s="120">
        <v>0</v>
      </c>
      <c r="G359" s="120" t="str">
        <f>個人申込書!AK119</f>
        <v>999:99.99</v>
      </c>
    </row>
    <row r="360" spans="1:7" x14ac:dyDescent="0.15">
      <c r="A360" s="120" t="str">
        <f>IF(B360="","",個人申込書!T120)</f>
        <v/>
      </c>
      <c r="B360" s="119" t="str">
        <f>個人申込書!AC120</f>
        <v/>
      </c>
      <c r="C360" s="119" t="str">
        <f>個人申込書!AG120</f>
        <v/>
      </c>
      <c r="D360" s="119" t="str">
        <f>個人申込書!W120</f>
        <v/>
      </c>
      <c r="E360" s="120">
        <v>0</v>
      </c>
      <c r="F360" s="120">
        <v>0</v>
      </c>
      <c r="G360" s="120" t="str">
        <f>個人申込書!AK120</f>
        <v>999:99.99</v>
      </c>
    </row>
    <row r="361" spans="1:7" x14ac:dyDescent="0.15">
      <c r="A361" s="120" t="str">
        <f>IF(B361="","",個人申込書!T121)</f>
        <v/>
      </c>
      <c r="B361" s="119" t="str">
        <f>個人申込書!AC121</f>
        <v/>
      </c>
      <c r="C361" s="119" t="str">
        <f>個人申込書!AG121</f>
        <v/>
      </c>
      <c r="D361" s="119" t="str">
        <f>個人申込書!W121</f>
        <v/>
      </c>
      <c r="E361" s="120">
        <v>0</v>
      </c>
      <c r="F361" s="120">
        <v>0</v>
      </c>
      <c r="G361" s="120" t="str">
        <f>個人申込書!AK121</f>
        <v>999:99.99</v>
      </c>
    </row>
    <row r="362" spans="1:7" x14ac:dyDescent="0.15">
      <c r="A362" s="120" t="str">
        <f>IF(B362="","",個人申込書!T122)</f>
        <v/>
      </c>
      <c r="B362" s="119" t="str">
        <f>個人申込書!AC122</f>
        <v/>
      </c>
      <c r="C362" s="119" t="str">
        <f>個人申込書!AG122</f>
        <v/>
      </c>
      <c r="D362" s="119" t="str">
        <f>個人申込書!W122</f>
        <v/>
      </c>
      <c r="E362" s="120">
        <v>0</v>
      </c>
      <c r="F362" s="120">
        <v>0</v>
      </c>
      <c r="G362" s="120" t="str">
        <f>個人申込書!AK122</f>
        <v>999:99.99</v>
      </c>
    </row>
    <row r="363" spans="1:7" x14ac:dyDescent="0.15">
      <c r="A363" s="120" t="str">
        <f>IF(B363="","",個人申込書!T123)</f>
        <v/>
      </c>
      <c r="B363" s="119" t="str">
        <f>個人申込書!AC123</f>
        <v/>
      </c>
      <c r="C363" s="119" t="str">
        <f>個人申込書!AG123</f>
        <v/>
      </c>
      <c r="D363" s="119" t="str">
        <f>個人申込書!W123</f>
        <v/>
      </c>
      <c r="E363" s="120">
        <v>0</v>
      </c>
      <c r="F363" s="120">
        <v>0</v>
      </c>
      <c r="G363" s="120" t="str">
        <f>個人申込書!AK123</f>
        <v>999:99.99</v>
      </c>
    </row>
    <row r="364" spans="1:7" x14ac:dyDescent="0.15">
      <c r="A364" s="120" t="str">
        <f>IF(B364="","",個人申込書!T124)</f>
        <v/>
      </c>
      <c r="B364" s="119" t="str">
        <f>個人申込書!AC124</f>
        <v/>
      </c>
      <c r="C364" s="119" t="str">
        <f>個人申込書!AG124</f>
        <v/>
      </c>
      <c r="D364" s="119" t="str">
        <f>個人申込書!W124</f>
        <v/>
      </c>
      <c r="E364" s="120">
        <v>0</v>
      </c>
      <c r="F364" s="120">
        <v>0</v>
      </c>
      <c r="G364" s="120" t="str">
        <f>個人申込書!AK124</f>
        <v>999:99.99</v>
      </c>
    </row>
    <row r="365" spans="1:7" x14ac:dyDescent="0.15">
      <c r="A365" s="120" t="str">
        <f>IF(B365="","",個人申込書!T125)</f>
        <v/>
      </c>
      <c r="B365" s="119" t="str">
        <f>個人申込書!AC125</f>
        <v/>
      </c>
      <c r="C365" s="119" t="str">
        <f>個人申込書!AG125</f>
        <v/>
      </c>
      <c r="D365" s="119" t="str">
        <f>個人申込書!W125</f>
        <v/>
      </c>
      <c r="E365" s="120">
        <v>0</v>
      </c>
      <c r="F365" s="120">
        <v>0</v>
      </c>
      <c r="G365" s="120" t="str">
        <f>個人申込書!AK125</f>
        <v>999:99.99</v>
      </c>
    </row>
    <row r="366" spans="1:7" x14ac:dyDescent="0.15">
      <c r="A366" s="120" t="str">
        <f>IF(B366="","",個人申込書!T126)</f>
        <v/>
      </c>
      <c r="B366" s="119" t="str">
        <f>個人申込書!AC126</f>
        <v/>
      </c>
      <c r="C366" s="119" t="str">
        <f>個人申込書!AG126</f>
        <v/>
      </c>
      <c r="D366" s="119" t="str">
        <f>個人申込書!W126</f>
        <v/>
      </c>
      <c r="E366" s="120">
        <v>0</v>
      </c>
      <c r="F366" s="120">
        <v>0</v>
      </c>
      <c r="G366" s="120" t="str">
        <f>個人申込書!AK126</f>
        <v>999:99.99</v>
      </c>
    </row>
    <row r="367" spans="1:7" x14ac:dyDescent="0.15">
      <c r="A367" s="121" t="str">
        <f>IF(B367="","",個人申込書!T127)</f>
        <v/>
      </c>
      <c r="B367" s="121" t="str">
        <f>個人申込書!AC127</f>
        <v/>
      </c>
      <c r="C367" s="121" t="str">
        <f>個人申込書!AG127</f>
        <v/>
      </c>
      <c r="D367" s="121" t="str">
        <f>個人申込書!W127</f>
        <v/>
      </c>
      <c r="E367" s="121">
        <v>0</v>
      </c>
      <c r="F367" s="121">
        <v>0</v>
      </c>
      <c r="G367" s="121" t="str">
        <f>個人申込書!AK127</f>
        <v>999:99.99</v>
      </c>
    </row>
    <row r="368" spans="1:7" x14ac:dyDescent="0.15">
      <c r="A368" s="122" t="str">
        <f>IF(B368="","",個人申込書!T6)</f>
        <v/>
      </c>
      <c r="B368" s="122" t="str">
        <f>個人申込書!AD6</f>
        <v/>
      </c>
      <c r="C368" s="122" t="str">
        <f>個人申込書!AH6</f>
        <v/>
      </c>
      <c r="D368" s="122" t="str">
        <f>個人申込書!W6</f>
        <v/>
      </c>
      <c r="E368" s="123">
        <v>0</v>
      </c>
      <c r="F368" s="123">
        <v>5</v>
      </c>
      <c r="G368" s="124" t="str">
        <f>個人申込書!AL6</f>
        <v>999:99.99</v>
      </c>
    </row>
    <row r="369" spans="1:7" x14ac:dyDescent="0.15">
      <c r="A369" s="123" t="str">
        <f>IF(B369="","",個人申込書!T7)</f>
        <v/>
      </c>
      <c r="B369" s="123" t="str">
        <f>個人申込書!AD7</f>
        <v/>
      </c>
      <c r="C369" s="123" t="str">
        <f>個人申込書!AH7</f>
        <v/>
      </c>
      <c r="D369" s="123" t="str">
        <f>個人申込書!W7</f>
        <v/>
      </c>
      <c r="E369" s="123">
        <v>0</v>
      </c>
      <c r="F369" s="123">
        <v>5</v>
      </c>
      <c r="G369" s="124" t="str">
        <f>個人申込書!AL7</f>
        <v>999:99.99</v>
      </c>
    </row>
    <row r="370" spans="1:7" x14ac:dyDescent="0.15">
      <c r="A370" s="123" t="str">
        <f>IF(B370="","",個人申込書!T8)</f>
        <v/>
      </c>
      <c r="B370" s="123" t="str">
        <f>個人申込書!AD8</f>
        <v/>
      </c>
      <c r="C370" s="123" t="str">
        <f>個人申込書!AH8</f>
        <v/>
      </c>
      <c r="D370" s="123" t="str">
        <f>個人申込書!W8</f>
        <v/>
      </c>
      <c r="E370" s="123">
        <v>0</v>
      </c>
      <c r="F370" s="123">
        <v>5</v>
      </c>
      <c r="G370" s="124" t="str">
        <f>個人申込書!AL8</f>
        <v>999:99.99</v>
      </c>
    </row>
    <row r="371" spans="1:7" x14ac:dyDescent="0.15">
      <c r="A371" s="123" t="str">
        <f>IF(B371="","",個人申込書!T9)</f>
        <v/>
      </c>
      <c r="B371" s="123" t="str">
        <f>個人申込書!AD9</f>
        <v/>
      </c>
      <c r="C371" s="123" t="str">
        <f>個人申込書!AH9</f>
        <v/>
      </c>
      <c r="D371" s="123" t="str">
        <f>個人申込書!W9</f>
        <v/>
      </c>
      <c r="E371" s="123">
        <v>0</v>
      </c>
      <c r="F371" s="123">
        <v>5</v>
      </c>
      <c r="G371" s="124" t="str">
        <f>個人申込書!AL9</f>
        <v>999:99.99</v>
      </c>
    </row>
    <row r="372" spans="1:7" x14ac:dyDescent="0.15">
      <c r="A372" s="123" t="str">
        <f>IF(B372="","",個人申込書!T10)</f>
        <v/>
      </c>
      <c r="B372" s="123" t="str">
        <f>個人申込書!AD10</f>
        <v/>
      </c>
      <c r="C372" s="123" t="str">
        <f>個人申込書!AH10</f>
        <v/>
      </c>
      <c r="D372" s="123" t="str">
        <f>個人申込書!W10</f>
        <v/>
      </c>
      <c r="E372" s="123">
        <v>0</v>
      </c>
      <c r="F372" s="123">
        <v>5</v>
      </c>
      <c r="G372" s="124" t="str">
        <f>個人申込書!AL10</f>
        <v>999:99.99</v>
      </c>
    </row>
    <row r="373" spans="1:7" x14ac:dyDescent="0.15">
      <c r="A373" s="123" t="str">
        <f>IF(B373="","",個人申込書!T11)</f>
        <v/>
      </c>
      <c r="B373" s="123" t="str">
        <f>個人申込書!AD11</f>
        <v/>
      </c>
      <c r="C373" s="123" t="str">
        <f>個人申込書!AH11</f>
        <v/>
      </c>
      <c r="D373" s="123" t="str">
        <f>個人申込書!W11</f>
        <v/>
      </c>
      <c r="E373" s="123">
        <v>0</v>
      </c>
      <c r="F373" s="123">
        <v>5</v>
      </c>
      <c r="G373" s="124" t="str">
        <f>個人申込書!AL11</f>
        <v>999:99.99</v>
      </c>
    </row>
    <row r="374" spans="1:7" x14ac:dyDescent="0.15">
      <c r="A374" s="123" t="str">
        <f>IF(B374="","",個人申込書!T12)</f>
        <v/>
      </c>
      <c r="B374" s="123" t="str">
        <f>個人申込書!AD12</f>
        <v/>
      </c>
      <c r="C374" s="123" t="str">
        <f>個人申込書!AH12</f>
        <v/>
      </c>
      <c r="D374" s="123" t="str">
        <f>個人申込書!W12</f>
        <v/>
      </c>
      <c r="E374" s="123">
        <v>0</v>
      </c>
      <c r="F374" s="123">
        <v>5</v>
      </c>
      <c r="G374" s="124" t="str">
        <f>個人申込書!AL12</f>
        <v>999:99.99</v>
      </c>
    </row>
    <row r="375" spans="1:7" x14ac:dyDescent="0.15">
      <c r="A375" s="123" t="str">
        <f>IF(B375="","",個人申込書!T13)</f>
        <v/>
      </c>
      <c r="B375" s="123" t="str">
        <f>個人申込書!AD13</f>
        <v/>
      </c>
      <c r="C375" s="123" t="str">
        <f>個人申込書!AH13</f>
        <v/>
      </c>
      <c r="D375" s="123" t="str">
        <f>個人申込書!W13</f>
        <v/>
      </c>
      <c r="E375" s="123">
        <v>0</v>
      </c>
      <c r="F375" s="123">
        <v>5</v>
      </c>
      <c r="G375" s="124" t="str">
        <f>個人申込書!AL13</f>
        <v>999:99.99</v>
      </c>
    </row>
    <row r="376" spans="1:7" x14ac:dyDescent="0.15">
      <c r="A376" s="123" t="str">
        <f>IF(B376="","",個人申込書!T14)</f>
        <v/>
      </c>
      <c r="B376" s="123" t="str">
        <f>個人申込書!AD14</f>
        <v/>
      </c>
      <c r="C376" s="123" t="str">
        <f>個人申込書!AH14</f>
        <v/>
      </c>
      <c r="D376" s="123" t="str">
        <f>個人申込書!W14</f>
        <v/>
      </c>
      <c r="E376" s="123">
        <v>0</v>
      </c>
      <c r="F376" s="123">
        <v>5</v>
      </c>
      <c r="G376" s="124" t="str">
        <f>個人申込書!AL14</f>
        <v>999:99.99</v>
      </c>
    </row>
    <row r="377" spans="1:7" x14ac:dyDescent="0.15">
      <c r="A377" s="123" t="str">
        <f>IF(B377="","",個人申込書!T15)</f>
        <v/>
      </c>
      <c r="B377" s="123" t="str">
        <f>個人申込書!AD15</f>
        <v/>
      </c>
      <c r="C377" s="123" t="str">
        <f>個人申込書!AH15</f>
        <v/>
      </c>
      <c r="D377" s="123" t="str">
        <f>個人申込書!W15</f>
        <v/>
      </c>
      <c r="E377" s="123">
        <v>0</v>
      </c>
      <c r="F377" s="123">
        <v>5</v>
      </c>
      <c r="G377" s="124" t="str">
        <f>個人申込書!AL15</f>
        <v>999:99.99</v>
      </c>
    </row>
    <row r="378" spans="1:7" x14ac:dyDescent="0.15">
      <c r="A378" s="123" t="str">
        <f>IF(B378="","",個人申込書!T16)</f>
        <v/>
      </c>
      <c r="B378" s="123" t="str">
        <f>個人申込書!AD16</f>
        <v/>
      </c>
      <c r="C378" s="123" t="str">
        <f>個人申込書!AH16</f>
        <v/>
      </c>
      <c r="D378" s="123" t="str">
        <f>個人申込書!W16</f>
        <v/>
      </c>
      <c r="E378" s="123">
        <v>0</v>
      </c>
      <c r="F378" s="123">
        <v>5</v>
      </c>
      <c r="G378" s="124" t="str">
        <f>個人申込書!AL16</f>
        <v>999:99.99</v>
      </c>
    </row>
    <row r="379" spans="1:7" x14ac:dyDescent="0.15">
      <c r="A379" s="123" t="str">
        <f>IF(B379="","",個人申込書!T17)</f>
        <v/>
      </c>
      <c r="B379" s="123" t="str">
        <f>個人申込書!AD17</f>
        <v/>
      </c>
      <c r="C379" s="123" t="str">
        <f>個人申込書!AH17</f>
        <v/>
      </c>
      <c r="D379" s="123" t="str">
        <f>個人申込書!W17</f>
        <v/>
      </c>
      <c r="E379" s="123">
        <v>0</v>
      </c>
      <c r="F379" s="123">
        <v>5</v>
      </c>
      <c r="G379" s="124" t="str">
        <f>個人申込書!AL17</f>
        <v>999:99.99</v>
      </c>
    </row>
    <row r="380" spans="1:7" x14ac:dyDescent="0.15">
      <c r="A380" s="123" t="str">
        <f>IF(B380="","",個人申込書!T18)</f>
        <v/>
      </c>
      <c r="B380" s="123" t="str">
        <f>個人申込書!AD18</f>
        <v/>
      </c>
      <c r="C380" s="123" t="str">
        <f>個人申込書!AH18</f>
        <v/>
      </c>
      <c r="D380" s="123" t="str">
        <f>個人申込書!W18</f>
        <v/>
      </c>
      <c r="E380" s="123">
        <v>0</v>
      </c>
      <c r="F380" s="123">
        <v>5</v>
      </c>
      <c r="G380" s="124" t="str">
        <f>個人申込書!AL18</f>
        <v>999:99.99</v>
      </c>
    </row>
    <row r="381" spans="1:7" x14ac:dyDescent="0.15">
      <c r="A381" s="123" t="str">
        <f>IF(B381="","",個人申込書!T19)</f>
        <v/>
      </c>
      <c r="B381" s="123" t="str">
        <f>個人申込書!AD19</f>
        <v/>
      </c>
      <c r="C381" s="123" t="str">
        <f>個人申込書!AH19</f>
        <v/>
      </c>
      <c r="D381" s="123" t="str">
        <f>個人申込書!W19</f>
        <v/>
      </c>
      <c r="E381" s="123">
        <v>0</v>
      </c>
      <c r="F381" s="123">
        <v>5</v>
      </c>
      <c r="G381" s="124" t="str">
        <f>個人申込書!AL19</f>
        <v>999:99.99</v>
      </c>
    </row>
    <row r="382" spans="1:7" x14ac:dyDescent="0.15">
      <c r="A382" s="123" t="str">
        <f>IF(B382="","",個人申込書!T20)</f>
        <v/>
      </c>
      <c r="B382" s="123" t="str">
        <f>個人申込書!AD20</f>
        <v/>
      </c>
      <c r="C382" s="123" t="str">
        <f>個人申込書!AH20</f>
        <v/>
      </c>
      <c r="D382" s="123" t="str">
        <f>個人申込書!W20</f>
        <v/>
      </c>
      <c r="E382" s="123">
        <v>0</v>
      </c>
      <c r="F382" s="123">
        <v>5</v>
      </c>
      <c r="G382" s="124" t="str">
        <f>個人申込書!AL20</f>
        <v>999:99.99</v>
      </c>
    </row>
    <row r="383" spans="1:7" x14ac:dyDescent="0.15">
      <c r="A383" s="123" t="str">
        <f>IF(B383="","",個人申込書!T21)</f>
        <v/>
      </c>
      <c r="B383" s="123" t="str">
        <f>個人申込書!AD21</f>
        <v/>
      </c>
      <c r="C383" s="123" t="str">
        <f>個人申込書!AH21</f>
        <v/>
      </c>
      <c r="D383" s="123" t="str">
        <f>個人申込書!W21</f>
        <v/>
      </c>
      <c r="E383" s="123">
        <v>0</v>
      </c>
      <c r="F383" s="123">
        <v>5</v>
      </c>
      <c r="G383" s="124" t="str">
        <f>個人申込書!AL21</f>
        <v>999:99.99</v>
      </c>
    </row>
    <row r="384" spans="1:7" x14ac:dyDescent="0.15">
      <c r="A384" s="123" t="str">
        <f>IF(B384="","",個人申込書!T22)</f>
        <v/>
      </c>
      <c r="B384" s="123" t="str">
        <f>個人申込書!AD22</f>
        <v/>
      </c>
      <c r="C384" s="123" t="str">
        <f>個人申込書!AH22</f>
        <v/>
      </c>
      <c r="D384" s="123" t="str">
        <f>個人申込書!W22</f>
        <v/>
      </c>
      <c r="E384" s="123">
        <v>0</v>
      </c>
      <c r="F384" s="123">
        <v>5</v>
      </c>
      <c r="G384" s="124" t="str">
        <f>個人申込書!AL22</f>
        <v>999:99.99</v>
      </c>
    </row>
    <row r="385" spans="1:7" x14ac:dyDescent="0.15">
      <c r="A385" s="123" t="str">
        <f>IF(B385="","",個人申込書!T23)</f>
        <v/>
      </c>
      <c r="B385" s="123" t="str">
        <f>個人申込書!AD23</f>
        <v/>
      </c>
      <c r="C385" s="123" t="str">
        <f>個人申込書!AH23</f>
        <v/>
      </c>
      <c r="D385" s="123" t="str">
        <f>個人申込書!W23</f>
        <v/>
      </c>
      <c r="E385" s="123">
        <v>0</v>
      </c>
      <c r="F385" s="123">
        <v>5</v>
      </c>
      <c r="G385" s="124" t="str">
        <f>個人申込書!AL23</f>
        <v>999:99.99</v>
      </c>
    </row>
    <row r="386" spans="1:7" x14ac:dyDescent="0.15">
      <c r="A386" s="123" t="str">
        <f>IF(B386="","",個人申込書!T24)</f>
        <v/>
      </c>
      <c r="B386" s="123" t="str">
        <f>個人申込書!AD24</f>
        <v/>
      </c>
      <c r="C386" s="123" t="str">
        <f>個人申込書!AH24</f>
        <v/>
      </c>
      <c r="D386" s="123" t="str">
        <f>個人申込書!W24</f>
        <v/>
      </c>
      <c r="E386" s="123">
        <v>0</v>
      </c>
      <c r="F386" s="123">
        <v>5</v>
      </c>
      <c r="G386" s="124" t="str">
        <f>個人申込書!AL24</f>
        <v>999:99.99</v>
      </c>
    </row>
    <row r="387" spans="1:7" x14ac:dyDescent="0.15">
      <c r="A387" s="123" t="str">
        <f>IF(B387="","",個人申込書!T25)</f>
        <v/>
      </c>
      <c r="B387" s="123" t="str">
        <f>個人申込書!AD25</f>
        <v/>
      </c>
      <c r="C387" s="123" t="str">
        <f>個人申込書!AH25</f>
        <v/>
      </c>
      <c r="D387" s="123" t="str">
        <f>個人申込書!W25</f>
        <v/>
      </c>
      <c r="E387" s="123">
        <v>0</v>
      </c>
      <c r="F387" s="123">
        <v>5</v>
      </c>
      <c r="G387" s="124" t="str">
        <f>個人申込書!AL25</f>
        <v>999:99.99</v>
      </c>
    </row>
    <row r="388" spans="1:7" x14ac:dyDescent="0.15">
      <c r="A388" s="123" t="str">
        <f>IF(B388="","",個人申込書!T26)</f>
        <v/>
      </c>
      <c r="B388" s="123" t="str">
        <f>個人申込書!AD26</f>
        <v/>
      </c>
      <c r="C388" s="123" t="str">
        <f>個人申込書!AH26</f>
        <v/>
      </c>
      <c r="D388" s="123" t="str">
        <f>個人申込書!W26</f>
        <v/>
      </c>
      <c r="E388" s="123">
        <v>0</v>
      </c>
      <c r="F388" s="123">
        <v>5</v>
      </c>
      <c r="G388" s="124" t="str">
        <f>個人申込書!AL26</f>
        <v>999:99.99</v>
      </c>
    </row>
    <row r="389" spans="1:7" x14ac:dyDescent="0.15">
      <c r="A389" s="123" t="str">
        <f>IF(B389="","",個人申込書!T27)</f>
        <v/>
      </c>
      <c r="B389" s="123" t="str">
        <f>個人申込書!AD27</f>
        <v/>
      </c>
      <c r="C389" s="123" t="str">
        <f>個人申込書!AH27</f>
        <v/>
      </c>
      <c r="D389" s="123" t="str">
        <f>個人申込書!W27</f>
        <v/>
      </c>
      <c r="E389" s="123">
        <v>0</v>
      </c>
      <c r="F389" s="123">
        <v>5</v>
      </c>
      <c r="G389" s="124" t="str">
        <f>個人申込書!AL27</f>
        <v>999:99.99</v>
      </c>
    </row>
    <row r="390" spans="1:7" x14ac:dyDescent="0.15">
      <c r="A390" s="123" t="str">
        <f>IF(B390="","",個人申込書!T28)</f>
        <v/>
      </c>
      <c r="B390" s="123" t="str">
        <f>個人申込書!AD28</f>
        <v/>
      </c>
      <c r="C390" s="123" t="str">
        <f>個人申込書!AH28</f>
        <v/>
      </c>
      <c r="D390" s="123" t="str">
        <f>個人申込書!W28</f>
        <v/>
      </c>
      <c r="E390" s="123">
        <v>0</v>
      </c>
      <c r="F390" s="123">
        <v>5</v>
      </c>
      <c r="G390" s="124" t="str">
        <f>個人申込書!AL28</f>
        <v>999:99.99</v>
      </c>
    </row>
    <row r="391" spans="1:7" x14ac:dyDescent="0.15">
      <c r="A391" s="123" t="str">
        <f>IF(B391="","",個人申込書!T29)</f>
        <v/>
      </c>
      <c r="B391" s="123" t="str">
        <f>個人申込書!AD29</f>
        <v/>
      </c>
      <c r="C391" s="123" t="str">
        <f>個人申込書!AH29</f>
        <v/>
      </c>
      <c r="D391" s="123" t="str">
        <f>個人申込書!W29</f>
        <v/>
      </c>
      <c r="E391" s="123">
        <v>0</v>
      </c>
      <c r="F391" s="123">
        <v>5</v>
      </c>
      <c r="G391" s="124" t="str">
        <f>個人申込書!AL29</f>
        <v>999:99.99</v>
      </c>
    </row>
    <row r="392" spans="1:7" x14ac:dyDescent="0.15">
      <c r="A392" s="123" t="str">
        <f>IF(B392="","",個人申込書!T30)</f>
        <v/>
      </c>
      <c r="B392" s="123" t="str">
        <f>個人申込書!AD30</f>
        <v/>
      </c>
      <c r="C392" s="123" t="str">
        <f>個人申込書!AH30</f>
        <v/>
      </c>
      <c r="D392" s="123" t="str">
        <f>個人申込書!W30</f>
        <v/>
      </c>
      <c r="E392" s="123">
        <v>0</v>
      </c>
      <c r="F392" s="123">
        <v>5</v>
      </c>
      <c r="G392" s="124" t="str">
        <f>個人申込書!AL30</f>
        <v>999:99.99</v>
      </c>
    </row>
    <row r="393" spans="1:7" x14ac:dyDescent="0.15">
      <c r="A393" s="123" t="str">
        <f>IF(B393="","",個人申込書!T31)</f>
        <v/>
      </c>
      <c r="B393" s="123" t="str">
        <f>個人申込書!AD31</f>
        <v/>
      </c>
      <c r="C393" s="123" t="str">
        <f>個人申込書!AH31</f>
        <v/>
      </c>
      <c r="D393" s="123" t="str">
        <f>個人申込書!W31</f>
        <v/>
      </c>
      <c r="E393" s="123">
        <v>0</v>
      </c>
      <c r="F393" s="123">
        <v>5</v>
      </c>
      <c r="G393" s="124" t="str">
        <f>個人申込書!AL31</f>
        <v>999:99.99</v>
      </c>
    </row>
    <row r="394" spans="1:7" x14ac:dyDescent="0.15">
      <c r="A394" s="123" t="str">
        <f>IF(B394="","",個人申込書!T32)</f>
        <v/>
      </c>
      <c r="B394" s="123" t="str">
        <f>個人申込書!AD32</f>
        <v/>
      </c>
      <c r="C394" s="123" t="str">
        <f>個人申込書!AH32</f>
        <v/>
      </c>
      <c r="D394" s="123" t="str">
        <f>個人申込書!W32</f>
        <v/>
      </c>
      <c r="E394" s="123">
        <v>0</v>
      </c>
      <c r="F394" s="123">
        <v>5</v>
      </c>
      <c r="G394" s="124" t="str">
        <f>個人申込書!AL32</f>
        <v>999:99.99</v>
      </c>
    </row>
    <row r="395" spans="1:7" x14ac:dyDescent="0.15">
      <c r="A395" s="123" t="str">
        <f>IF(B395="","",個人申込書!T33)</f>
        <v/>
      </c>
      <c r="B395" s="123" t="str">
        <f>個人申込書!AD33</f>
        <v/>
      </c>
      <c r="C395" s="123" t="str">
        <f>個人申込書!AH33</f>
        <v/>
      </c>
      <c r="D395" s="123" t="str">
        <f>個人申込書!W33</f>
        <v/>
      </c>
      <c r="E395" s="123">
        <v>0</v>
      </c>
      <c r="F395" s="123">
        <v>5</v>
      </c>
      <c r="G395" s="124" t="str">
        <f>個人申込書!AL33</f>
        <v>999:99.99</v>
      </c>
    </row>
    <row r="396" spans="1:7" x14ac:dyDescent="0.15">
      <c r="A396" s="123" t="str">
        <f>IF(B396="","",個人申込書!T34)</f>
        <v/>
      </c>
      <c r="B396" s="123" t="str">
        <f>個人申込書!AD34</f>
        <v/>
      </c>
      <c r="C396" s="123" t="str">
        <f>個人申込書!AH34</f>
        <v/>
      </c>
      <c r="D396" s="123" t="str">
        <f>個人申込書!W34</f>
        <v/>
      </c>
      <c r="E396" s="123">
        <v>0</v>
      </c>
      <c r="F396" s="123">
        <v>5</v>
      </c>
      <c r="G396" s="124" t="str">
        <f>個人申込書!AL34</f>
        <v>999:99.99</v>
      </c>
    </row>
    <row r="397" spans="1:7" x14ac:dyDescent="0.15">
      <c r="A397" s="123" t="str">
        <f>IF(B397="","",個人申込書!T35)</f>
        <v/>
      </c>
      <c r="B397" s="123" t="str">
        <f>個人申込書!AD35</f>
        <v/>
      </c>
      <c r="C397" s="123" t="str">
        <f>個人申込書!AH35</f>
        <v/>
      </c>
      <c r="D397" s="123" t="str">
        <f>個人申込書!W35</f>
        <v/>
      </c>
      <c r="E397" s="123">
        <v>0</v>
      </c>
      <c r="F397" s="123">
        <v>5</v>
      </c>
      <c r="G397" s="124" t="str">
        <f>個人申込書!AL35</f>
        <v>999:99.99</v>
      </c>
    </row>
    <row r="398" spans="1:7" x14ac:dyDescent="0.15">
      <c r="A398" s="123" t="str">
        <f>IF(B398="","",個人申込書!T36)</f>
        <v/>
      </c>
      <c r="B398" s="123" t="str">
        <f>個人申込書!AD36</f>
        <v/>
      </c>
      <c r="C398" s="123" t="str">
        <f>個人申込書!AH36</f>
        <v/>
      </c>
      <c r="D398" s="123" t="str">
        <f>個人申込書!W36</f>
        <v/>
      </c>
      <c r="E398" s="123">
        <v>0</v>
      </c>
      <c r="F398" s="123">
        <v>5</v>
      </c>
      <c r="G398" s="124" t="str">
        <f>個人申込書!AL36</f>
        <v>999:99.99</v>
      </c>
    </row>
    <row r="399" spans="1:7" x14ac:dyDescent="0.15">
      <c r="A399" s="123" t="str">
        <f>IF(B399="","",個人申込書!T37)</f>
        <v/>
      </c>
      <c r="B399" s="123" t="str">
        <f>個人申込書!AD37</f>
        <v/>
      </c>
      <c r="C399" s="123" t="str">
        <f>個人申込書!AH37</f>
        <v/>
      </c>
      <c r="D399" s="123" t="str">
        <f>個人申込書!W37</f>
        <v/>
      </c>
      <c r="E399" s="123">
        <v>0</v>
      </c>
      <c r="F399" s="123">
        <v>5</v>
      </c>
      <c r="G399" s="124" t="str">
        <f>個人申込書!AL37</f>
        <v>999:99.99</v>
      </c>
    </row>
    <row r="400" spans="1:7" x14ac:dyDescent="0.15">
      <c r="A400" s="123" t="str">
        <f>IF(B400="","",個人申込書!T38)</f>
        <v/>
      </c>
      <c r="B400" s="123" t="str">
        <f>個人申込書!AD38</f>
        <v/>
      </c>
      <c r="C400" s="123" t="str">
        <f>個人申込書!AH38</f>
        <v/>
      </c>
      <c r="D400" s="123" t="str">
        <f>個人申込書!W38</f>
        <v/>
      </c>
      <c r="E400" s="123">
        <v>0</v>
      </c>
      <c r="F400" s="123">
        <v>5</v>
      </c>
      <c r="G400" s="124" t="str">
        <f>個人申込書!AL38</f>
        <v>999:99.99</v>
      </c>
    </row>
    <row r="401" spans="1:7" x14ac:dyDescent="0.15">
      <c r="A401" s="123" t="str">
        <f>IF(B401="","",個人申込書!T39)</f>
        <v/>
      </c>
      <c r="B401" s="123" t="str">
        <f>個人申込書!AD39</f>
        <v/>
      </c>
      <c r="C401" s="123" t="str">
        <f>個人申込書!AH39</f>
        <v/>
      </c>
      <c r="D401" s="123" t="str">
        <f>個人申込書!W39</f>
        <v/>
      </c>
      <c r="E401" s="123">
        <v>0</v>
      </c>
      <c r="F401" s="123">
        <v>5</v>
      </c>
      <c r="G401" s="124" t="str">
        <f>個人申込書!AL39</f>
        <v>999:99.99</v>
      </c>
    </row>
    <row r="402" spans="1:7" x14ac:dyDescent="0.15">
      <c r="A402" s="123" t="str">
        <f>IF(B402="","",個人申込書!T40)</f>
        <v/>
      </c>
      <c r="B402" s="123" t="str">
        <f>個人申込書!AD40</f>
        <v/>
      </c>
      <c r="C402" s="123" t="str">
        <f>個人申込書!AH40</f>
        <v/>
      </c>
      <c r="D402" s="123" t="str">
        <f>個人申込書!W40</f>
        <v/>
      </c>
      <c r="E402" s="123">
        <v>0</v>
      </c>
      <c r="F402" s="123">
        <v>5</v>
      </c>
      <c r="G402" s="124" t="str">
        <f>個人申込書!AL40</f>
        <v>999:99.99</v>
      </c>
    </row>
    <row r="403" spans="1:7" x14ac:dyDescent="0.15">
      <c r="A403" s="123" t="str">
        <f>IF(B403="","",個人申込書!T41)</f>
        <v/>
      </c>
      <c r="B403" s="123" t="str">
        <f>個人申込書!AD41</f>
        <v/>
      </c>
      <c r="C403" s="123" t="str">
        <f>個人申込書!AH41</f>
        <v/>
      </c>
      <c r="D403" s="123" t="str">
        <f>個人申込書!W41</f>
        <v/>
      </c>
      <c r="E403" s="123">
        <v>0</v>
      </c>
      <c r="F403" s="123">
        <v>5</v>
      </c>
      <c r="G403" s="124" t="str">
        <f>個人申込書!AL41</f>
        <v>999:99.99</v>
      </c>
    </row>
    <row r="404" spans="1:7" x14ac:dyDescent="0.15">
      <c r="A404" s="123" t="str">
        <f>IF(B404="","",個人申込書!T42)</f>
        <v/>
      </c>
      <c r="B404" s="123" t="str">
        <f>個人申込書!AD42</f>
        <v/>
      </c>
      <c r="C404" s="123" t="str">
        <f>個人申込書!AH42</f>
        <v/>
      </c>
      <c r="D404" s="123" t="str">
        <f>個人申込書!W42</f>
        <v/>
      </c>
      <c r="E404" s="123">
        <v>0</v>
      </c>
      <c r="F404" s="123">
        <v>5</v>
      </c>
      <c r="G404" s="124" t="str">
        <f>個人申込書!AL42</f>
        <v>999:99.99</v>
      </c>
    </row>
    <row r="405" spans="1:7" x14ac:dyDescent="0.15">
      <c r="A405" s="123" t="str">
        <f>IF(B405="","",個人申込書!T43)</f>
        <v/>
      </c>
      <c r="B405" s="123" t="str">
        <f>個人申込書!AD43</f>
        <v/>
      </c>
      <c r="C405" s="123" t="str">
        <f>個人申込書!AH43</f>
        <v/>
      </c>
      <c r="D405" s="123" t="str">
        <f>個人申込書!W43</f>
        <v/>
      </c>
      <c r="E405" s="123">
        <v>0</v>
      </c>
      <c r="F405" s="123">
        <v>5</v>
      </c>
      <c r="G405" s="124" t="str">
        <f>個人申込書!AL43</f>
        <v>999:99.99</v>
      </c>
    </row>
    <row r="406" spans="1:7" x14ac:dyDescent="0.15">
      <c r="A406" s="123" t="str">
        <f>IF(B406="","",個人申込書!T44)</f>
        <v/>
      </c>
      <c r="B406" s="123" t="str">
        <f>個人申込書!AD44</f>
        <v/>
      </c>
      <c r="C406" s="123" t="str">
        <f>個人申込書!AH44</f>
        <v/>
      </c>
      <c r="D406" s="123" t="str">
        <f>個人申込書!W44</f>
        <v/>
      </c>
      <c r="E406" s="123">
        <v>0</v>
      </c>
      <c r="F406" s="123">
        <v>5</v>
      </c>
      <c r="G406" s="124" t="str">
        <f>個人申込書!AL44</f>
        <v>999:99.99</v>
      </c>
    </row>
    <row r="407" spans="1:7" x14ac:dyDescent="0.15">
      <c r="A407" s="123" t="str">
        <f>IF(B407="","",個人申込書!T45)</f>
        <v/>
      </c>
      <c r="B407" s="123" t="str">
        <f>個人申込書!AD45</f>
        <v/>
      </c>
      <c r="C407" s="123" t="str">
        <f>個人申込書!AH45</f>
        <v/>
      </c>
      <c r="D407" s="123" t="str">
        <f>個人申込書!W45</f>
        <v/>
      </c>
      <c r="E407" s="123">
        <v>0</v>
      </c>
      <c r="F407" s="123">
        <v>5</v>
      </c>
      <c r="G407" s="124" t="str">
        <f>個人申込書!AL45</f>
        <v>999:99.99</v>
      </c>
    </row>
    <row r="408" spans="1:7" x14ac:dyDescent="0.15">
      <c r="A408" s="123" t="str">
        <f>IF(B408="","",個人申込書!T46)</f>
        <v/>
      </c>
      <c r="B408" s="123" t="str">
        <f>個人申込書!AD46</f>
        <v/>
      </c>
      <c r="C408" s="123" t="str">
        <f>個人申込書!AH46</f>
        <v/>
      </c>
      <c r="D408" s="123" t="str">
        <f>個人申込書!W46</f>
        <v/>
      </c>
      <c r="E408" s="123">
        <v>0</v>
      </c>
      <c r="F408" s="123">
        <v>5</v>
      </c>
      <c r="G408" s="124" t="str">
        <f>個人申込書!AL46</f>
        <v>999:99.99</v>
      </c>
    </row>
    <row r="409" spans="1:7" x14ac:dyDescent="0.15">
      <c r="A409" s="123" t="str">
        <f>IF(B409="","",個人申込書!T47)</f>
        <v/>
      </c>
      <c r="B409" s="123" t="str">
        <f>個人申込書!AD47</f>
        <v/>
      </c>
      <c r="C409" s="123" t="str">
        <f>個人申込書!AH47</f>
        <v/>
      </c>
      <c r="D409" s="123" t="str">
        <f>個人申込書!W47</f>
        <v/>
      </c>
      <c r="E409" s="123">
        <v>0</v>
      </c>
      <c r="F409" s="123">
        <v>5</v>
      </c>
      <c r="G409" s="124" t="str">
        <f>個人申込書!AL47</f>
        <v>999:99.99</v>
      </c>
    </row>
    <row r="410" spans="1:7" x14ac:dyDescent="0.15">
      <c r="A410" s="123" t="str">
        <f>IF(B410="","",個人申込書!T48)</f>
        <v/>
      </c>
      <c r="B410" s="123" t="str">
        <f>個人申込書!AD48</f>
        <v/>
      </c>
      <c r="C410" s="123" t="str">
        <f>個人申込書!AH48</f>
        <v/>
      </c>
      <c r="D410" s="123" t="str">
        <f>個人申込書!W48</f>
        <v/>
      </c>
      <c r="E410" s="123">
        <v>0</v>
      </c>
      <c r="F410" s="123">
        <v>5</v>
      </c>
      <c r="G410" s="124" t="str">
        <f>個人申込書!AL48</f>
        <v>999:99.99</v>
      </c>
    </row>
    <row r="411" spans="1:7" x14ac:dyDescent="0.15">
      <c r="A411" s="123" t="str">
        <f>IF(B411="","",個人申込書!T49)</f>
        <v/>
      </c>
      <c r="B411" s="123" t="str">
        <f>個人申込書!AD49</f>
        <v/>
      </c>
      <c r="C411" s="123" t="str">
        <f>個人申込書!AH49</f>
        <v/>
      </c>
      <c r="D411" s="123" t="str">
        <f>個人申込書!W49</f>
        <v/>
      </c>
      <c r="E411" s="123">
        <v>0</v>
      </c>
      <c r="F411" s="123">
        <v>5</v>
      </c>
      <c r="G411" s="124" t="str">
        <f>個人申込書!AL49</f>
        <v>999:99.99</v>
      </c>
    </row>
    <row r="412" spans="1:7" x14ac:dyDescent="0.15">
      <c r="A412" s="123" t="str">
        <f>IF(B412="","",個人申込書!T50)</f>
        <v/>
      </c>
      <c r="B412" s="123" t="str">
        <f>個人申込書!AD50</f>
        <v/>
      </c>
      <c r="C412" s="123" t="str">
        <f>個人申込書!AH50</f>
        <v/>
      </c>
      <c r="D412" s="123" t="str">
        <f>個人申込書!W50</f>
        <v/>
      </c>
      <c r="E412" s="123">
        <v>0</v>
      </c>
      <c r="F412" s="123">
        <v>5</v>
      </c>
      <c r="G412" s="124" t="str">
        <f>個人申込書!AL50</f>
        <v>999:99.99</v>
      </c>
    </row>
    <row r="413" spans="1:7" x14ac:dyDescent="0.15">
      <c r="A413" s="123" t="str">
        <f>IF(B413="","",個人申込書!T51)</f>
        <v/>
      </c>
      <c r="B413" s="123" t="str">
        <f>個人申込書!AD51</f>
        <v/>
      </c>
      <c r="C413" s="123" t="str">
        <f>個人申込書!AH51</f>
        <v/>
      </c>
      <c r="D413" s="123" t="str">
        <f>個人申込書!W51</f>
        <v/>
      </c>
      <c r="E413" s="123">
        <v>0</v>
      </c>
      <c r="F413" s="123">
        <v>5</v>
      </c>
      <c r="G413" s="124" t="str">
        <f>個人申込書!AL51</f>
        <v>999:99.99</v>
      </c>
    </row>
    <row r="414" spans="1:7" x14ac:dyDescent="0.15">
      <c r="A414" s="123" t="str">
        <f>IF(B414="","",個人申込書!T52)</f>
        <v/>
      </c>
      <c r="B414" s="123" t="str">
        <f>個人申込書!AD52</f>
        <v/>
      </c>
      <c r="C414" s="123" t="str">
        <f>個人申込書!AH52</f>
        <v/>
      </c>
      <c r="D414" s="123" t="str">
        <f>個人申込書!W52</f>
        <v/>
      </c>
      <c r="E414" s="123">
        <v>0</v>
      </c>
      <c r="F414" s="123">
        <v>5</v>
      </c>
      <c r="G414" s="124" t="str">
        <f>個人申込書!AL52</f>
        <v>999:99.99</v>
      </c>
    </row>
    <row r="415" spans="1:7" x14ac:dyDescent="0.15">
      <c r="A415" s="123" t="str">
        <f>IF(B415="","",個人申込書!T53)</f>
        <v/>
      </c>
      <c r="B415" s="123" t="str">
        <f>個人申込書!AD53</f>
        <v/>
      </c>
      <c r="C415" s="123" t="str">
        <f>個人申込書!AH53</f>
        <v/>
      </c>
      <c r="D415" s="123" t="str">
        <f>個人申込書!W53</f>
        <v/>
      </c>
      <c r="E415" s="123">
        <v>0</v>
      </c>
      <c r="F415" s="123">
        <v>5</v>
      </c>
      <c r="G415" s="124" t="str">
        <f>個人申込書!AL53</f>
        <v>999:99.99</v>
      </c>
    </row>
    <row r="416" spans="1:7" x14ac:dyDescent="0.15">
      <c r="A416" s="123" t="str">
        <f>IF(B416="","",個人申込書!T54)</f>
        <v/>
      </c>
      <c r="B416" s="123" t="str">
        <f>個人申込書!AD54</f>
        <v/>
      </c>
      <c r="C416" s="123" t="str">
        <f>個人申込書!AH54</f>
        <v/>
      </c>
      <c r="D416" s="123" t="str">
        <f>個人申込書!W54</f>
        <v/>
      </c>
      <c r="E416" s="123">
        <v>0</v>
      </c>
      <c r="F416" s="123">
        <v>5</v>
      </c>
      <c r="G416" s="124" t="str">
        <f>個人申込書!AL54</f>
        <v>999:99.99</v>
      </c>
    </row>
    <row r="417" spans="1:7" x14ac:dyDescent="0.15">
      <c r="A417" s="123" t="str">
        <f>IF(B417="","",個人申込書!T55)</f>
        <v/>
      </c>
      <c r="B417" s="123" t="str">
        <f>個人申込書!AD55</f>
        <v/>
      </c>
      <c r="C417" s="123" t="str">
        <f>個人申込書!AH55</f>
        <v/>
      </c>
      <c r="D417" s="123" t="str">
        <f>個人申込書!W55</f>
        <v/>
      </c>
      <c r="E417" s="123">
        <v>0</v>
      </c>
      <c r="F417" s="123">
        <v>5</v>
      </c>
      <c r="G417" s="124" t="str">
        <f>個人申込書!AL55</f>
        <v>999:99.99</v>
      </c>
    </row>
    <row r="418" spans="1:7" x14ac:dyDescent="0.15">
      <c r="A418" s="123" t="str">
        <f>IF(B418="","",個人申込書!T56)</f>
        <v/>
      </c>
      <c r="B418" s="123" t="str">
        <f>個人申込書!AD56</f>
        <v/>
      </c>
      <c r="C418" s="123" t="str">
        <f>個人申込書!AH56</f>
        <v/>
      </c>
      <c r="D418" s="123" t="str">
        <f>個人申込書!W56</f>
        <v/>
      </c>
      <c r="E418" s="123">
        <v>0</v>
      </c>
      <c r="F418" s="123">
        <v>5</v>
      </c>
      <c r="G418" s="124" t="str">
        <f>個人申込書!AL56</f>
        <v>999:99.99</v>
      </c>
    </row>
    <row r="419" spans="1:7" x14ac:dyDescent="0.15">
      <c r="A419" s="123" t="str">
        <f>IF(B419="","",個人申込書!T57)</f>
        <v/>
      </c>
      <c r="B419" s="123" t="str">
        <f>個人申込書!AD57</f>
        <v/>
      </c>
      <c r="C419" s="123" t="str">
        <f>個人申込書!AH57</f>
        <v/>
      </c>
      <c r="D419" s="123" t="str">
        <f>個人申込書!W57</f>
        <v/>
      </c>
      <c r="E419" s="123">
        <v>0</v>
      </c>
      <c r="F419" s="123">
        <v>5</v>
      </c>
      <c r="G419" s="124" t="str">
        <f>個人申込書!AL57</f>
        <v>999:99.99</v>
      </c>
    </row>
    <row r="420" spans="1:7" x14ac:dyDescent="0.15">
      <c r="A420" s="123" t="str">
        <f>IF(B420="","",個人申込書!T58)</f>
        <v/>
      </c>
      <c r="B420" s="123" t="str">
        <f>個人申込書!AD58</f>
        <v/>
      </c>
      <c r="C420" s="123" t="str">
        <f>個人申込書!AH58</f>
        <v/>
      </c>
      <c r="D420" s="123" t="str">
        <f>個人申込書!W58</f>
        <v/>
      </c>
      <c r="E420" s="123">
        <v>0</v>
      </c>
      <c r="F420" s="123">
        <v>5</v>
      </c>
      <c r="G420" s="124" t="str">
        <f>個人申込書!AL58</f>
        <v>999:99.99</v>
      </c>
    </row>
    <row r="421" spans="1:7" x14ac:dyDescent="0.15">
      <c r="A421" s="123" t="str">
        <f>IF(B421="","",個人申込書!T59)</f>
        <v/>
      </c>
      <c r="B421" s="123" t="str">
        <f>個人申込書!AD59</f>
        <v/>
      </c>
      <c r="C421" s="123" t="str">
        <f>個人申込書!AH59</f>
        <v/>
      </c>
      <c r="D421" s="123" t="str">
        <f>個人申込書!W59</f>
        <v/>
      </c>
      <c r="E421" s="123">
        <v>0</v>
      </c>
      <c r="F421" s="123">
        <v>5</v>
      </c>
      <c r="G421" s="124" t="str">
        <f>個人申込書!AL59</f>
        <v>999:99.99</v>
      </c>
    </row>
    <row r="422" spans="1:7" x14ac:dyDescent="0.15">
      <c r="A422" s="123" t="str">
        <f>IF(B422="","",個人申込書!T60)</f>
        <v/>
      </c>
      <c r="B422" s="123" t="str">
        <f>個人申込書!AD60</f>
        <v/>
      </c>
      <c r="C422" s="123" t="str">
        <f>個人申込書!AH60</f>
        <v/>
      </c>
      <c r="D422" s="123" t="str">
        <f>個人申込書!W60</f>
        <v/>
      </c>
      <c r="E422" s="123">
        <v>0</v>
      </c>
      <c r="F422" s="123">
        <v>5</v>
      </c>
      <c r="G422" s="124" t="str">
        <f>個人申込書!AL60</f>
        <v>999:99.99</v>
      </c>
    </row>
    <row r="423" spans="1:7" x14ac:dyDescent="0.15">
      <c r="A423" s="123" t="str">
        <f>IF(B423="","",個人申込書!T61)</f>
        <v/>
      </c>
      <c r="B423" s="123" t="str">
        <f>個人申込書!AD61</f>
        <v/>
      </c>
      <c r="C423" s="123" t="str">
        <f>個人申込書!AH61</f>
        <v/>
      </c>
      <c r="D423" s="123" t="str">
        <f>個人申込書!W61</f>
        <v/>
      </c>
      <c r="E423" s="123">
        <v>0</v>
      </c>
      <c r="F423" s="123">
        <v>5</v>
      </c>
      <c r="G423" s="124" t="str">
        <f>個人申込書!AL61</f>
        <v>999:99.99</v>
      </c>
    </row>
    <row r="424" spans="1:7" x14ac:dyDescent="0.15">
      <c r="A424" s="123" t="str">
        <f>IF(B424="","",個人申込書!T62)</f>
        <v/>
      </c>
      <c r="B424" s="123" t="str">
        <f>個人申込書!AD62</f>
        <v/>
      </c>
      <c r="C424" s="123" t="str">
        <f>個人申込書!AH62</f>
        <v/>
      </c>
      <c r="D424" s="123" t="str">
        <f>個人申込書!W62</f>
        <v/>
      </c>
      <c r="E424" s="123">
        <v>0</v>
      </c>
      <c r="F424" s="123">
        <v>5</v>
      </c>
      <c r="G424" s="124" t="str">
        <f>個人申込書!AL62</f>
        <v>999:99.99</v>
      </c>
    </row>
    <row r="425" spans="1:7" x14ac:dyDescent="0.15">
      <c r="A425" s="123" t="str">
        <f>IF(B425="","",個人申込書!T63)</f>
        <v/>
      </c>
      <c r="B425" s="123" t="str">
        <f>個人申込書!AD63</f>
        <v/>
      </c>
      <c r="C425" s="123" t="str">
        <f>個人申込書!AH63</f>
        <v/>
      </c>
      <c r="D425" s="123" t="str">
        <f>個人申込書!W63</f>
        <v/>
      </c>
      <c r="E425" s="123">
        <v>0</v>
      </c>
      <c r="F425" s="123">
        <v>5</v>
      </c>
      <c r="G425" s="124" t="str">
        <f>個人申込書!AL63</f>
        <v>999:99.99</v>
      </c>
    </row>
    <row r="426" spans="1:7" x14ac:dyDescent="0.15">
      <c r="A426" s="123" t="str">
        <f>IF(B426="","",個人申込書!T64)</f>
        <v/>
      </c>
      <c r="B426" s="123" t="str">
        <f>個人申込書!AD64</f>
        <v/>
      </c>
      <c r="C426" s="123" t="str">
        <f>個人申込書!AH64</f>
        <v/>
      </c>
      <c r="D426" s="123" t="str">
        <f>個人申込書!W64</f>
        <v/>
      </c>
      <c r="E426" s="123">
        <v>0</v>
      </c>
      <c r="F426" s="123">
        <v>5</v>
      </c>
      <c r="G426" s="124" t="str">
        <f>個人申込書!AL64</f>
        <v>999:99.99</v>
      </c>
    </row>
    <row r="427" spans="1:7" x14ac:dyDescent="0.15">
      <c r="A427" s="123" t="str">
        <f>IF(B427="","",個人申込書!T65)</f>
        <v/>
      </c>
      <c r="B427" s="125" t="str">
        <f>個人申込書!AD65</f>
        <v/>
      </c>
      <c r="C427" s="125" t="str">
        <f>個人申込書!AH65</f>
        <v/>
      </c>
      <c r="D427" s="125" t="str">
        <f>個人申込書!W65</f>
        <v/>
      </c>
      <c r="E427" s="125">
        <v>0</v>
      </c>
      <c r="F427" s="125">
        <v>5</v>
      </c>
      <c r="G427" s="125" t="str">
        <f>個人申込書!AL65</f>
        <v>999:99.99</v>
      </c>
    </row>
    <row r="428" spans="1:7" x14ac:dyDescent="0.15">
      <c r="A428" s="122"/>
      <c r="B428" s="123"/>
      <c r="C428" s="123"/>
      <c r="D428" s="123"/>
      <c r="E428" s="123"/>
      <c r="F428" s="123"/>
      <c r="G428" s="124"/>
    </row>
    <row r="429" spans="1:7" x14ac:dyDescent="0.15">
      <c r="A429" s="125"/>
      <c r="B429" s="125"/>
      <c r="C429" s="125"/>
      <c r="D429" s="125"/>
      <c r="E429" s="125"/>
      <c r="F429" s="125"/>
      <c r="G429" s="125"/>
    </row>
    <row r="430" spans="1:7" x14ac:dyDescent="0.15">
      <c r="A430" s="123" t="str">
        <f>IF(B430="","",個人申込書!T68)</f>
        <v/>
      </c>
      <c r="B430" s="123" t="str">
        <f>個人申込書!AD68</f>
        <v/>
      </c>
      <c r="C430" s="123" t="str">
        <f>個人申込書!AH68</f>
        <v/>
      </c>
      <c r="D430" s="123" t="str">
        <f>個人申込書!W68</f>
        <v/>
      </c>
      <c r="E430" s="123">
        <v>0</v>
      </c>
      <c r="F430" s="123">
        <v>0</v>
      </c>
      <c r="G430" s="124" t="str">
        <f>個人申込書!AL68</f>
        <v>999:99.99</v>
      </c>
    </row>
    <row r="431" spans="1:7" x14ac:dyDescent="0.15">
      <c r="A431" s="123" t="str">
        <f>IF(B431="","",個人申込書!T69)</f>
        <v/>
      </c>
      <c r="B431" s="123" t="str">
        <f>個人申込書!AD69</f>
        <v/>
      </c>
      <c r="C431" s="123" t="str">
        <f>個人申込書!AH69</f>
        <v/>
      </c>
      <c r="D431" s="123" t="str">
        <f>個人申込書!W69</f>
        <v/>
      </c>
      <c r="E431" s="123">
        <v>0</v>
      </c>
      <c r="F431" s="123">
        <v>0</v>
      </c>
      <c r="G431" s="124" t="str">
        <f>個人申込書!AL69</f>
        <v>999:99.99</v>
      </c>
    </row>
    <row r="432" spans="1:7" x14ac:dyDescent="0.15">
      <c r="A432" s="123" t="str">
        <f>IF(B432="","",個人申込書!T70)</f>
        <v/>
      </c>
      <c r="B432" s="123" t="str">
        <f>個人申込書!AD70</f>
        <v/>
      </c>
      <c r="C432" s="123" t="str">
        <f>個人申込書!AH70</f>
        <v/>
      </c>
      <c r="D432" s="123" t="str">
        <f>個人申込書!W70</f>
        <v/>
      </c>
      <c r="E432" s="123">
        <v>0</v>
      </c>
      <c r="F432" s="123">
        <v>0</v>
      </c>
      <c r="G432" s="124" t="str">
        <f>個人申込書!AL70</f>
        <v>999:99.99</v>
      </c>
    </row>
    <row r="433" spans="1:7" x14ac:dyDescent="0.15">
      <c r="A433" s="123" t="str">
        <f>IF(B433="","",個人申込書!T71)</f>
        <v/>
      </c>
      <c r="B433" s="123" t="str">
        <f>個人申込書!AD71</f>
        <v/>
      </c>
      <c r="C433" s="123" t="str">
        <f>個人申込書!AH71</f>
        <v/>
      </c>
      <c r="D433" s="123" t="str">
        <f>個人申込書!W71</f>
        <v/>
      </c>
      <c r="E433" s="123">
        <v>0</v>
      </c>
      <c r="F433" s="123">
        <v>0</v>
      </c>
      <c r="G433" s="124" t="str">
        <f>個人申込書!AL71</f>
        <v>999:99.99</v>
      </c>
    </row>
    <row r="434" spans="1:7" x14ac:dyDescent="0.15">
      <c r="A434" s="123" t="str">
        <f>IF(B434="","",個人申込書!T72)</f>
        <v/>
      </c>
      <c r="B434" s="123" t="str">
        <f>個人申込書!AD72</f>
        <v/>
      </c>
      <c r="C434" s="123" t="str">
        <f>個人申込書!AH72</f>
        <v/>
      </c>
      <c r="D434" s="123" t="str">
        <f>個人申込書!W72</f>
        <v/>
      </c>
      <c r="E434" s="123">
        <v>0</v>
      </c>
      <c r="F434" s="123">
        <v>0</v>
      </c>
      <c r="G434" s="124" t="str">
        <f>個人申込書!AL72</f>
        <v>999:99.99</v>
      </c>
    </row>
    <row r="435" spans="1:7" x14ac:dyDescent="0.15">
      <c r="A435" s="123" t="str">
        <f>IF(B435="","",個人申込書!T73)</f>
        <v/>
      </c>
      <c r="B435" s="123" t="str">
        <f>個人申込書!AD73</f>
        <v/>
      </c>
      <c r="C435" s="123" t="str">
        <f>個人申込書!AH73</f>
        <v/>
      </c>
      <c r="D435" s="123" t="str">
        <f>個人申込書!W73</f>
        <v/>
      </c>
      <c r="E435" s="123">
        <v>0</v>
      </c>
      <c r="F435" s="123">
        <v>0</v>
      </c>
      <c r="G435" s="124" t="str">
        <f>個人申込書!AL73</f>
        <v>999:99.99</v>
      </c>
    </row>
    <row r="436" spans="1:7" x14ac:dyDescent="0.15">
      <c r="A436" s="123" t="str">
        <f>IF(B436="","",個人申込書!T74)</f>
        <v/>
      </c>
      <c r="B436" s="123" t="str">
        <f>個人申込書!AD74</f>
        <v/>
      </c>
      <c r="C436" s="123" t="str">
        <f>個人申込書!AH74</f>
        <v/>
      </c>
      <c r="D436" s="123" t="str">
        <f>個人申込書!W74</f>
        <v/>
      </c>
      <c r="E436" s="123">
        <v>0</v>
      </c>
      <c r="F436" s="123">
        <v>0</v>
      </c>
      <c r="G436" s="124" t="str">
        <f>個人申込書!AL74</f>
        <v>999:99.99</v>
      </c>
    </row>
    <row r="437" spans="1:7" x14ac:dyDescent="0.15">
      <c r="A437" s="123" t="str">
        <f>IF(B437="","",個人申込書!T75)</f>
        <v/>
      </c>
      <c r="B437" s="123" t="str">
        <f>個人申込書!AD75</f>
        <v/>
      </c>
      <c r="C437" s="123" t="str">
        <f>個人申込書!AH75</f>
        <v/>
      </c>
      <c r="D437" s="123" t="str">
        <f>個人申込書!W75</f>
        <v/>
      </c>
      <c r="E437" s="123">
        <v>0</v>
      </c>
      <c r="F437" s="123">
        <v>0</v>
      </c>
      <c r="G437" s="124" t="str">
        <f>個人申込書!AL75</f>
        <v>999:99.99</v>
      </c>
    </row>
    <row r="438" spans="1:7" x14ac:dyDescent="0.15">
      <c r="A438" s="123" t="str">
        <f>IF(B438="","",個人申込書!T76)</f>
        <v/>
      </c>
      <c r="B438" s="123" t="str">
        <f>個人申込書!AD76</f>
        <v/>
      </c>
      <c r="C438" s="123" t="str">
        <f>個人申込書!AH76</f>
        <v/>
      </c>
      <c r="D438" s="123" t="str">
        <f>個人申込書!W76</f>
        <v/>
      </c>
      <c r="E438" s="123">
        <v>0</v>
      </c>
      <c r="F438" s="123">
        <v>0</v>
      </c>
      <c r="G438" s="124" t="str">
        <f>個人申込書!AL76</f>
        <v>999:99.99</v>
      </c>
    </row>
    <row r="439" spans="1:7" x14ac:dyDescent="0.15">
      <c r="A439" s="123" t="str">
        <f>IF(B439="","",個人申込書!T77)</f>
        <v/>
      </c>
      <c r="B439" s="123" t="str">
        <f>個人申込書!AD77</f>
        <v/>
      </c>
      <c r="C439" s="123" t="str">
        <f>個人申込書!AH77</f>
        <v/>
      </c>
      <c r="D439" s="123" t="str">
        <f>個人申込書!W77</f>
        <v/>
      </c>
      <c r="E439" s="123">
        <v>0</v>
      </c>
      <c r="F439" s="123">
        <v>0</v>
      </c>
      <c r="G439" s="124" t="str">
        <f>個人申込書!AL77</f>
        <v>999:99.99</v>
      </c>
    </row>
    <row r="440" spans="1:7" x14ac:dyDescent="0.15">
      <c r="A440" s="123" t="str">
        <f>IF(B440="","",個人申込書!T78)</f>
        <v/>
      </c>
      <c r="B440" s="123" t="str">
        <f>個人申込書!AD78</f>
        <v/>
      </c>
      <c r="C440" s="123" t="str">
        <f>個人申込書!AH78</f>
        <v/>
      </c>
      <c r="D440" s="123" t="str">
        <f>個人申込書!W78</f>
        <v/>
      </c>
      <c r="E440" s="123">
        <v>0</v>
      </c>
      <c r="F440" s="123">
        <v>0</v>
      </c>
      <c r="G440" s="124" t="str">
        <f>個人申込書!AL78</f>
        <v>999:99.99</v>
      </c>
    </row>
    <row r="441" spans="1:7" x14ac:dyDescent="0.15">
      <c r="A441" s="123" t="str">
        <f>IF(B441="","",個人申込書!T79)</f>
        <v/>
      </c>
      <c r="B441" s="123" t="str">
        <f>個人申込書!AD79</f>
        <v/>
      </c>
      <c r="C441" s="123" t="str">
        <f>個人申込書!AH79</f>
        <v/>
      </c>
      <c r="D441" s="123" t="str">
        <f>個人申込書!W79</f>
        <v/>
      </c>
      <c r="E441" s="123">
        <v>0</v>
      </c>
      <c r="F441" s="123">
        <v>0</v>
      </c>
      <c r="G441" s="124" t="str">
        <f>個人申込書!AL79</f>
        <v>999:99.99</v>
      </c>
    </row>
    <row r="442" spans="1:7" x14ac:dyDescent="0.15">
      <c r="A442" s="123" t="str">
        <f>IF(B442="","",個人申込書!T80)</f>
        <v/>
      </c>
      <c r="B442" s="123" t="str">
        <f>個人申込書!AD80</f>
        <v/>
      </c>
      <c r="C442" s="123" t="str">
        <f>個人申込書!AH80</f>
        <v/>
      </c>
      <c r="D442" s="123" t="str">
        <f>個人申込書!W80</f>
        <v/>
      </c>
      <c r="E442" s="123">
        <v>0</v>
      </c>
      <c r="F442" s="123">
        <v>0</v>
      </c>
      <c r="G442" s="124" t="str">
        <f>個人申込書!AL80</f>
        <v>999:99.99</v>
      </c>
    </row>
    <row r="443" spans="1:7" x14ac:dyDescent="0.15">
      <c r="A443" s="123" t="str">
        <f>IF(B443="","",個人申込書!T81)</f>
        <v/>
      </c>
      <c r="B443" s="123" t="str">
        <f>個人申込書!AD81</f>
        <v/>
      </c>
      <c r="C443" s="123" t="str">
        <f>個人申込書!AH81</f>
        <v/>
      </c>
      <c r="D443" s="123" t="str">
        <f>個人申込書!W81</f>
        <v/>
      </c>
      <c r="E443" s="123">
        <v>0</v>
      </c>
      <c r="F443" s="123">
        <v>0</v>
      </c>
      <c r="G443" s="124" t="str">
        <f>個人申込書!AL81</f>
        <v>999:99.99</v>
      </c>
    </row>
    <row r="444" spans="1:7" x14ac:dyDescent="0.15">
      <c r="A444" s="123" t="str">
        <f>IF(B444="","",個人申込書!T82)</f>
        <v/>
      </c>
      <c r="B444" s="123" t="str">
        <f>個人申込書!AD82</f>
        <v/>
      </c>
      <c r="C444" s="123" t="str">
        <f>個人申込書!AH82</f>
        <v/>
      </c>
      <c r="D444" s="123" t="str">
        <f>個人申込書!W82</f>
        <v/>
      </c>
      <c r="E444" s="123">
        <v>0</v>
      </c>
      <c r="F444" s="123">
        <v>0</v>
      </c>
      <c r="G444" s="124" t="str">
        <f>個人申込書!AL82</f>
        <v>999:99.99</v>
      </c>
    </row>
    <row r="445" spans="1:7" x14ac:dyDescent="0.15">
      <c r="A445" s="123" t="str">
        <f>IF(B445="","",個人申込書!T83)</f>
        <v/>
      </c>
      <c r="B445" s="123" t="str">
        <f>個人申込書!AD83</f>
        <v/>
      </c>
      <c r="C445" s="123" t="str">
        <f>個人申込書!AH83</f>
        <v/>
      </c>
      <c r="D445" s="123" t="str">
        <f>個人申込書!W83</f>
        <v/>
      </c>
      <c r="E445" s="123">
        <v>0</v>
      </c>
      <c r="F445" s="123">
        <v>0</v>
      </c>
      <c r="G445" s="124" t="str">
        <f>個人申込書!AL83</f>
        <v>999:99.99</v>
      </c>
    </row>
    <row r="446" spans="1:7" x14ac:dyDescent="0.15">
      <c r="A446" s="123" t="str">
        <f>IF(B446="","",個人申込書!T84)</f>
        <v/>
      </c>
      <c r="B446" s="123" t="str">
        <f>個人申込書!AD84</f>
        <v/>
      </c>
      <c r="C446" s="123" t="str">
        <f>個人申込書!AH84</f>
        <v/>
      </c>
      <c r="D446" s="123" t="str">
        <f>個人申込書!W84</f>
        <v/>
      </c>
      <c r="E446" s="123">
        <v>0</v>
      </c>
      <c r="F446" s="123">
        <v>0</v>
      </c>
      <c r="G446" s="124" t="str">
        <f>個人申込書!AL84</f>
        <v>999:99.99</v>
      </c>
    </row>
    <row r="447" spans="1:7" x14ac:dyDescent="0.15">
      <c r="A447" s="123" t="str">
        <f>IF(B447="","",個人申込書!T85)</f>
        <v/>
      </c>
      <c r="B447" s="123" t="str">
        <f>個人申込書!AD85</f>
        <v/>
      </c>
      <c r="C447" s="123" t="str">
        <f>個人申込書!AH85</f>
        <v/>
      </c>
      <c r="D447" s="123" t="str">
        <f>個人申込書!W85</f>
        <v/>
      </c>
      <c r="E447" s="123">
        <v>0</v>
      </c>
      <c r="F447" s="123">
        <v>0</v>
      </c>
      <c r="G447" s="124" t="str">
        <f>個人申込書!AL85</f>
        <v>999:99.99</v>
      </c>
    </row>
    <row r="448" spans="1:7" x14ac:dyDescent="0.15">
      <c r="A448" s="123" t="str">
        <f>IF(B448="","",個人申込書!T86)</f>
        <v/>
      </c>
      <c r="B448" s="123" t="str">
        <f>個人申込書!AD86</f>
        <v/>
      </c>
      <c r="C448" s="123" t="str">
        <f>個人申込書!AH86</f>
        <v/>
      </c>
      <c r="D448" s="123" t="str">
        <f>個人申込書!W86</f>
        <v/>
      </c>
      <c r="E448" s="123">
        <v>0</v>
      </c>
      <c r="F448" s="123">
        <v>0</v>
      </c>
      <c r="G448" s="124" t="str">
        <f>個人申込書!AL86</f>
        <v>999:99.99</v>
      </c>
    </row>
    <row r="449" spans="1:7" x14ac:dyDescent="0.15">
      <c r="A449" s="123" t="str">
        <f>IF(B449="","",個人申込書!T87)</f>
        <v/>
      </c>
      <c r="B449" s="123" t="str">
        <f>個人申込書!AD87</f>
        <v/>
      </c>
      <c r="C449" s="123" t="str">
        <f>個人申込書!AH87</f>
        <v/>
      </c>
      <c r="D449" s="123" t="str">
        <f>個人申込書!W87</f>
        <v/>
      </c>
      <c r="E449" s="123">
        <v>0</v>
      </c>
      <c r="F449" s="123">
        <v>0</v>
      </c>
      <c r="G449" s="124" t="str">
        <f>個人申込書!AL87</f>
        <v>999:99.99</v>
      </c>
    </row>
    <row r="450" spans="1:7" x14ac:dyDescent="0.15">
      <c r="A450" s="123" t="str">
        <f>IF(B450="","",個人申込書!T88)</f>
        <v/>
      </c>
      <c r="B450" s="123" t="str">
        <f>個人申込書!AD88</f>
        <v/>
      </c>
      <c r="C450" s="123" t="str">
        <f>個人申込書!AH88</f>
        <v/>
      </c>
      <c r="D450" s="123" t="str">
        <f>個人申込書!W88</f>
        <v/>
      </c>
      <c r="E450" s="123">
        <v>0</v>
      </c>
      <c r="F450" s="123">
        <v>0</v>
      </c>
      <c r="G450" s="124" t="str">
        <f>個人申込書!AL88</f>
        <v>999:99.99</v>
      </c>
    </row>
    <row r="451" spans="1:7" x14ac:dyDescent="0.15">
      <c r="A451" s="123" t="str">
        <f>IF(B451="","",個人申込書!T89)</f>
        <v/>
      </c>
      <c r="B451" s="123" t="str">
        <f>個人申込書!AD89</f>
        <v/>
      </c>
      <c r="C451" s="123" t="str">
        <f>個人申込書!AH89</f>
        <v/>
      </c>
      <c r="D451" s="123" t="str">
        <f>個人申込書!W89</f>
        <v/>
      </c>
      <c r="E451" s="123">
        <v>0</v>
      </c>
      <c r="F451" s="123">
        <v>0</v>
      </c>
      <c r="G451" s="124" t="str">
        <f>個人申込書!AL89</f>
        <v>999:99.99</v>
      </c>
    </row>
    <row r="452" spans="1:7" x14ac:dyDescent="0.15">
      <c r="A452" s="123" t="str">
        <f>IF(B452="","",個人申込書!T90)</f>
        <v/>
      </c>
      <c r="B452" s="123" t="str">
        <f>個人申込書!AD90</f>
        <v/>
      </c>
      <c r="C452" s="123" t="str">
        <f>個人申込書!AH90</f>
        <v/>
      </c>
      <c r="D452" s="123" t="str">
        <f>個人申込書!W90</f>
        <v/>
      </c>
      <c r="E452" s="123">
        <v>0</v>
      </c>
      <c r="F452" s="123">
        <v>0</v>
      </c>
      <c r="G452" s="124" t="str">
        <f>個人申込書!AL90</f>
        <v>999:99.99</v>
      </c>
    </row>
    <row r="453" spans="1:7" x14ac:dyDescent="0.15">
      <c r="A453" s="123" t="str">
        <f>IF(B453="","",個人申込書!T91)</f>
        <v/>
      </c>
      <c r="B453" s="123" t="str">
        <f>個人申込書!AD91</f>
        <v/>
      </c>
      <c r="C453" s="123" t="str">
        <f>個人申込書!AH91</f>
        <v/>
      </c>
      <c r="D453" s="123" t="str">
        <f>個人申込書!W91</f>
        <v/>
      </c>
      <c r="E453" s="123">
        <v>0</v>
      </c>
      <c r="F453" s="123">
        <v>0</v>
      </c>
      <c r="G453" s="124" t="str">
        <f>個人申込書!AL91</f>
        <v>999:99.99</v>
      </c>
    </row>
    <row r="454" spans="1:7" x14ac:dyDescent="0.15">
      <c r="A454" s="123" t="str">
        <f>IF(B454="","",個人申込書!T92)</f>
        <v/>
      </c>
      <c r="B454" s="123" t="str">
        <f>個人申込書!AD92</f>
        <v/>
      </c>
      <c r="C454" s="123" t="str">
        <f>個人申込書!AH92</f>
        <v/>
      </c>
      <c r="D454" s="123" t="str">
        <f>個人申込書!W92</f>
        <v/>
      </c>
      <c r="E454" s="123">
        <v>0</v>
      </c>
      <c r="F454" s="123">
        <v>0</v>
      </c>
      <c r="G454" s="124" t="str">
        <f>個人申込書!AL92</f>
        <v>999:99.99</v>
      </c>
    </row>
    <row r="455" spans="1:7" x14ac:dyDescent="0.15">
      <c r="A455" s="123" t="str">
        <f>IF(B455="","",個人申込書!T93)</f>
        <v/>
      </c>
      <c r="B455" s="123" t="str">
        <f>個人申込書!AD93</f>
        <v/>
      </c>
      <c r="C455" s="123" t="str">
        <f>個人申込書!AH93</f>
        <v/>
      </c>
      <c r="D455" s="123" t="str">
        <f>個人申込書!W93</f>
        <v/>
      </c>
      <c r="E455" s="123">
        <v>0</v>
      </c>
      <c r="F455" s="123">
        <v>0</v>
      </c>
      <c r="G455" s="124" t="str">
        <f>個人申込書!AL93</f>
        <v>999:99.99</v>
      </c>
    </row>
    <row r="456" spans="1:7" x14ac:dyDescent="0.15">
      <c r="A456" s="123" t="str">
        <f>IF(B456="","",個人申込書!T94)</f>
        <v/>
      </c>
      <c r="B456" s="123" t="str">
        <f>個人申込書!AD94</f>
        <v/>
      </c>
      <c r="C456" s="123" t="str">
        <f>個人申込書!AH94</f>
        <v/>
      </c>
      <c r="D456" s="123" t="str">
        <f>個人申込書!W94</f>
        <v/>
      </c>
      <c r="E456" s="123">
        <v>0</v>
      </c>
      <c r="F456" s="123">
        <v>0</v>
      </c>
      <c r="G456" s="124" t="str">
        <f>個人申込書!AL94</f>
        <v>999:99.99</v>
      </c>
    </row>
    <row r="457" spans="1:7" x14ac:dyDescent="0.15">
      <c r="A457" s="123" t="str">
        <f>IF(B457="","",個人申込書!T95)</f>
        <v/>
      </c>
      <c r="B457" s="123" t="str">
        <f>個人申込書!AD95</f>
        <v/>
      </c>
      <c r="C457" s="123" t="str">
        <f>個人申込書!AH95</f>
        <v/>
      </c>
      <c r="D457" s="123" t="str">
        <f>個人申込書!W95</f>
        <v/>
      </c>
      <c r="E457" s="123">
        <v>0</v>
      </c>
      <c r="F457" s="123">
        <v>0</v>
      </c>
      <c r="G457" s="124" t="str">
        <f>個人申込書!AL95</f>
        <v>999:99.99</v>
      </c>
    </row>
    <row r="458" spans="1:7" x14ac:dyDescent="0.15">
      <c r="A458" s="123" t="str">
        <f>IF(B458="","",個人申込書!T96)</f>
        <v/>
      </c>
      <c r="B458" s="123" t="str">
        <f>個人申込書!AD96</f>
        <v/>
      </c>
      <c r="C458" s="123" t="str">
        <f>個人申込書!AH96</f>
        <v/>
      </c>
      <c r="D458" s="123" t="str">
        <f>個人申込書!W96</f>
        <v/>
      </c>
      <c r="E458" s="123">
        <v>0</v>
      </c>
      <c r="F458" s="123">
        <v>0</v>
      </c>
      <c r="G458" s="124" t="str">
        <f>個人申込書!AL96</f>
        <v>999:99.99</v>
      </c>
    </row>
    <row r="459" spans="1:7" x14ac:dyDescent="0.15">
      <c r="A459" s="123" t="str">
        <f>IF(B459="","",個人申込書!T97)</f>
        <v/>
      </c>
      <c r="B459" s="123" t="str">
        <f>個人申込書!AD97</f>
        <v/>
      </c>
      <c r="C459" s="123" t="str">
        <f>個人申込書!AH97</f>
        <v/>
      </c>
      <c r="D459" s="123" t="str">
        <f>個人申込書!W97</f>
        <v/>
      </c>
      <c r="E459" s="123">
        <v>0</v>
      </c>
      <c r="F459" s="123">
        <v>0</v>
      </c>
      <c r="G459" s="124" t="str">
        <f>個人申込書!AL97</f>
        <v>999:99.99</v>
      </c>
    </row>
    <row r="460" spans="1:7" x14ac:dyDescent="0.15">
      <c r="A460" s="123" t="str">
        <f>IF(B460="","",個人申込書!T98)</f>
        <v/>
      </c>
      <c r="B460" s="123" t="str">
        <f>個人申込書!AD98</f>
        <v/>
      </c>
      <c r="C460" s="123" t="str">
        <f>個人申込書!AH98</f>
        <v/>
      </c>
      <c r="D460" s="123" t="str">
        <f>個人申込書!W98</f>
        <v/>
      </c>
      <c r="E460" s="123">
        <v>0</v>
      </c>
      <c r="F460" s="123">
        <v>0</v>
      </c>
      <c r="G460" s="124" t="str">
        <f>個人申込書!AL98</f>
        <v>999:99.99</v>
      </c>
    </row>
    <row r="461" spans="1:7" x14ac:dyDescent="0.15">
      <c r="A461" s="123" t="str">
        <f>IF(B461="","",個人申込書!T99)</f>
        <v/>
      </c>
      <c r="B461" s="123" t="str">
        <f>個人申込書!AD99</f>
        <v/>
      </c>
      <c r="C461" s="123" t="str">
        <f>個人申込書!AH99</f>
        <v/>
      </c>
      <c r="D461" s="123" t="str">
        <f>個人申込書!W99</f>
        <v/>
      </c>
      <c r="E461" s="123">
        <v>0</v>
      </c>
      <c r="F461" s="123">
        <v>0</v>
      </c>
      <c r="G461" s="124" t="str">
        <f>個人申込書!AL99</f>
        <v>999:99.99</v>
      </c>
    </row>
    <row r="462" spans="1:7" x14ac:dyDescent="0.15">
      <c r="A462" s="123" t="str">
        <f>IF(B462="","",個人申込書!T100)</f>
        <v/>
      </c>
      <c r="B462" s="123" t="str">
        <f>個人申込書!AD100</f>
        <v/>
      </c>
      <c r="C462" s="123" t="str">
        <f>個人申込書!AH100</f>
        <v/>
      </c>
      <c r="D462" s="123" t="str">
        <f>個人申込書!W100</f>
        <v/>
      </c>
      <c r="E462" s="123">
        <v>0</v>
      </c>
      <c r="F462" s="123">
        <v>0</v>
      </c>
      <c r="G462" s="124" t="str">
        <f>個人申込書!AL100</f>
        <v>999:99.99</v>
      </c>
    </row>
    <row r="463" spans="1:7" x14ac:dyDescent="0.15">
      <c r="A463" s="123" t="str">
        <f>IF(B463="","",個人申込書!T101)</f>
        <v/>
      </c>
      <c r="B463" s="123" t="str">
        <f>個人申込書!AD101</f>
        <v/>
      </c>
      <c r="C463" s="123" t="str">
        <f>個人申込書!AH101</f>
        <v/>
      </c>
      <c r="D463" s="123" t="str">
        <f>個人申込書!W101</f>
        <v/>
      </c>
      <c r="E463" s="123">
        <v>0</v>
      </c>
      <c r="F463" s="123">
        <v>0</v>
      </c>
      <c r="G463" s="124" t="str">
        <f>個人申込書!AL101</f>
        <v>999:99.99</v>
      </c>
    </row>
    <row r="464" spans="1:7" x14ac:dyDescent="0.15">
      <c r="A464" s="123" t="str">
        <f>IF(B464="","",個人申込書!T102)</f>
        <v/>
      </c>
      <c r="B464" s="123" t="str">
        <f>個人申込書!AD102</f>
        <v/>
      </c>
      <c r="C464" s="123" t="str">
        <f>個人申込書!AH102</f>
        <v/>
      </c>
      <c r="D464" s="123" t="str">
        <f>個人申込書!W102</f>
        <v/>
      </c>
      <c r="E464" s="123">
        <v>0</v>
      </c>
      <c r="F464" s="123">
        <v>0</v>
      </c>
      <c r="G464" s="124" t="str">
        <f>個人申込書!AL102</f>
        <v>999:99.99</v>
      </c>
    </row>
    <row r="465" spans="1:7" x14ac:dyDescent="0.15">
      <c r="A465" s="123" t="str">
        <f>IF(B465="","",個人申込書!T103)</f>
        <v/>
      </c>
      <c r="B465" s="123" t="str">
        <f>個人申込書!AD103</f>
        <v/>
      </c>
      <c r="C465" s="123" t="str">
        <f>個人申込書!AH103</f>
        <v/>
      </c>
      <c r="D465" s="123" t="str">
        <f>個人申込書!W103</f>
        <v/>
      </c>
      <c r="E465" s="123">
        <v>0</v>
      </c>
      <c r="F465" s="123">
        <v>0</v>
      </c>
      <c r="G465" s="124" t="str">
        <f>個人申込書!AL103</f>
        <v>999:99.99</v>
      </c>
    </row>
    <row r="466" spans="1:7" x14ac:dyDescent="0.15">
      <c r="A466" s="123" t="str">
        <f>IF(B466="","",個人申込書!T104)</f>
        <v/>
      </c>
      <c r="B466" s="123" t="str">
        <f>個人申込書!AD104</f>
        <v/>
      </c>
      <c r="C466" s="123" t="str">
        <f>個人申込書!AH104</f>
        <v/>
      </c>
      <c r="D466" s="123" t="str">
        <f>個人申込書!W104</f>
        <v/>
      </c>
      <c r="E466" s="123">
        <v>0</v>
      </c>
      <c r="F466" s="123">
        <v>0</v>
      </c>
      <c r="G466" s="124" t="str">
        <f>個人申込書!AL104</f>
        <v>999:99.99</v>
      </c>
    </row>
    <row r="467" spans="1:7" x14ac:dyDescent="0.15">
      <c r="A467" s="123" t="str">
        <f>IF(B467="","",個人申込書!T105)</f>
        <v/>
      </c>
      <c r="B467" s="123" t="str">
        <f>個人申込書!AD105</f>
        <v/>
      </c>
      <c r="C467" s="123" t="str">
        <f>個人申込書!AH105</f>
        <v/>
      </c>
      <c r="D467" s="123" t="str">
        <f>個人申込書!W105</f>
        <v/>
      </c>
      <c r="E467" s="123">
        <v>0</v>
      </c>
      <c r="F467" s="123">
        <v>0</v>
      </c>
      <c r="G467" s="124" t="str">
        <f>個人申込書!AL105</f>
        <v>999:99.99</v>
      </c>
    </row>
    <row r="468" spans="1:7" x14ac:dyDescent="0.15">
      <c r="A468" s="123" t="str">
        <f>IF(B468="","",個人申込書!T106)</f>
        <v/>
      </c>
      <c r="B468" s="123" t="str">
        <f>個人申込書!AD106</f>
        <v/>
      </c>
      <c r="C468" s="123" t="str">
        <f>個人申込書!AH106</f>
        <v/>
      </c>
      <c r="D468" s="123" t="str">
        <f>個人申込書!W106</f>
        <v/>
      </c>
      <c r="E468" s="123">
        <v>0</v>
      </c>
      <c r="F468" s="123">
        <v>0</v>
      </c>
      <c r="G468" s="124" t="str">
        <f>個人申込書!AL106</f>
        <v>999:99.99</v>
      </c>
    </row>
    <row r="469" spans="1:7" x14ac:dyDescent="0.15">
      <c r="A469" s="123" t="str">
        <f>IF(B469="","",個人申込書!T107)</f>
        <v/>
      </c>
      <c r="B469" s="123" t="str">
        <f>個人申込書!AD107</f>
        <v/>
      </c>
      <c r="C469" s="123" t="str">
        <f>個人申込書!AH107</f>
        <v/>
      </c>
      <c r="D469" s="123" t="str">
        <f>個人申込書!W107</f>
        <v/>
      </c>
      <c r="E469" s="123">
        <v>0</v>
      </c>
      <c r="F469" s="123">
        <v>0</v>
      </c>
      <c r="G469" s="124" t="str">
        <f>個人申込書!AL107</f>
        <v>999:99.99</v>
      </c>
    </row>
    <row r="470" spans="1:7" x14ac:dyDescent="0.15">
      <c r="A470" s="123" t="str">
        <f>IF(B470="","",個人申込書!T108)</f>
        <v/>
      </c>
      <c r="B470" s="123" t="str">
        <f>個人申込書!AD108</f>
        <v/>
      </c>
      <c r="C470" s="123" t="str">
        <f>個人申込書!AH108</f>
        <v/>
      </c>
      <c r="D470" s="123" t="str">
        <f>個人申込書!W108</f>
        <v/>
      </c>
      <c r="E470" s="123">
        <v>0</v>
      </c>
      <c r="F470" s="123">
        <v>0</v>
      </c>
      <c r="G470" s="124" t="str">
        <f>個人申込書!AL108</f>
        <v>999:99.99</v>
      </c>
    </row>
    <row r="471" spans="1:7" x14ac:dyDescent="0.15">
      <c r="A471" s="123" t="str">
        <f>IF(B471="","",個人申込書!T109)</f>
        <v/>
      </c>
      <c r="B471" s="123" t="str">
        <f>個人申込書!AD109</f>
        <v/>
      </c>
      <c r="C471" s="123" t="str">
        <f>個人申込書!AH109</f>
        <v/>
      </c>
      <c r="D471" s="123" t="str">
        <f>個人申込書!W109</f>
        <v/>
      </c>
      <c r="E471" s="123">
        <v>0</v>
      </c>
      <c r="F471" s="123">
        <v>0</v>
      </c>
      <c r="G471" s="124" t="str">
        <f>個人申込書!AL109</f>
        <v>999:99.99</v>
      </c>
    </row>
    <row r="472" spans="1:7" x14ac:dyDescent="0.15">
      <c r="A472" s="123" t="str">
        <f>IF(B472="","",個人申込書!T110)</f>
        <v/>
      </c>
      <c r="B472" s="123" t="str">
        <f>個人申込書!AD110</f>
        <v/>
      </c>
      <c r="C472" s="123" t="str">
        <f>個人申込書!AH110</f>
        <v/>
      </c>
      <c r="D472" s="123" t="str">
        <f>個人申込書!W110</f>
        <v/>
      </c>
      <c r="E472" s="123">
        <v>0</v>
      </c>
      <c r="F472" s="123">
        <v>0</v>
      </c>
      <c r="G472" s="124" t="str">
        <f>個人申込書!AL110</f>
        <v>999:99.99</v>
      </c>
    </row>
    <row r="473" spans="1:7" x14ac:dyDescent="0.15">
      <c r="A473" s="123" t="str">
        <f>IF(B473="","",個人申込書!T111)</f>
        <v/>
      </c>
      <c r="B473" s="123" t="str">
        <f>個人申込書!AD111</f>
        <v/>
      </c>
      <c r="C473" s="123" t="str">
        <f>個人申込書!AH111</f>
        <v/>
      </c>
      <c r="D473" s="123" t="str">
        <f>個人申込書!W111</f>
        <v/>
      </c>
      <c r="E473" s="123">
        <v>0</v>
      </c>
      <c r="F473" s="123">
        <v>0</v>
      </c>
      <c r="G473" s="124" t="str">
        <f>個人申込書!AL111</f>
        <v>999:99.99</v>
      </c>
    </row>
    <row r="474" spans="1:7" x14ac:dyDescent="0.15">
      <c r="A474" s="123" t="str">
        <f>IF(B474="","",個人申込書!T112)</f>
        <v/>
      </c>
      <c r="B474" s="123" t="str">
        <f>個人申込書!AD112</f>
        <v/>
      </c>
      <c r="C474" s="123" t="str">
        <f>個人申込書!AH112</f>
        <v/>
      </c>
      <c r="D474" s="123" t="str">
        <f>個人申込書!W112</f>
        <v/>
      </c>
      <c r="E474" s="123">
        <v>0</v>
      </c>
      <c r="F474" s="123">
        <v>0</v>
      </c>
      <c r="G474" s="124" t="str">
        <f>個人申込書!AL112</f>
        <v>999:99.99</v>
      </c>
    </row>
    <row r="475" spans="1:7" x14ac:dyDescent="0.15">
      <c r="A475" s="123" t="str">
        <f>IF(B475="","",個人申込書!T113)</f>
        <v/>
      </c>
      <c r="B475" s="123" t="str">
        <f>個人申込書!AD113</f>
        <v/>
      </c>
      <c r="C475" s="123" t="str">
        <f>個人申込書!AH113</f>
        <v/>
      </c>
      <c r="D475" s="123" t="str">
        <f>個人申込書!W113</f>
        <v/>
      </c>
      <c r="E475" s="123">
        <v>0</v>
      </c>
      <c r="F475" s="123">
        <v>0</v>
      </c>
      <c r="G475" s="124" t="str">
        <f>個人申込書!AL113</f>
        <v>999:99.99</v>
      </c>
    </row>
    <row r="476" spans="1:7" x14ac:dyDescent="0.15">
      <c r="A476" s="123" t="str">
        <f>IF(B476="","",個人申込書!T114)</f>
        <v/>
      </c>
      <c r="B476" s="123" t="str">
        <f>個人申込書!AD114</f>
        <v/>
      </c>
      <c r="C476" s="123" t="str">
        <f>個人申込書!AH114</f>
        <v/>
      </c>
      <c r="D476" s="123" t="str">
        <f>個人申込書!W114</f>
        <v/>
      </c>
      <c r="E476" s="123">
        <v>0</v>
      </c>
      <c r="F476" s="123">
        <v>0</v>
      </c>
      <c r="G476" s="124" t="str">
        <f>個人申込書!AL114</f>
        <v>999:99.99</v>
      </c>
    </row>
    <row r="477" spans="1:7" x14ac:dyDescent="0.15">
      <c r="A477" s="123" t="str">
        <f>IF(B477="","",個人申込書!T115)</f>
        <v/>
      </c>
      <c r="B477" s="123" t="str">
        <f>個人申込書!AD115</f>
        <v/>
      </c>
      <c r="C477" s="123" t="str">
        <f>個人申込書!AH115</f>
        <v/>
      </c>
      <c r="D477" s="123" t="str">
        <f>個人申込書!W115</f>
        <v/>
      </c>
      <c r="E477" s="123">
        <v>0</v>
      </c>
      <c r="F477" s="123">
        <v>0</v>
      </c>
      <c r="G477" s="124" t="str">
        <f>個人申込書!AL115</f>
        <v>999:99.99</v>
      </c>
    </row>
    <row r="478" spans="1:7" x14ac:dyDescent="0.15">
      <c r="A478" s="123" t="str">
        <f>IF(B478="","",個人申込書!T116)</f>
        <v/>
      </c>
      <c r="B478" s="123" t="str">
        <f>個人申込書!AD116</f>
        <v/>
      </c>
      <c r="C478" s="123" t="str">
        <f>個人申込書!AH116</f>
        <v/>
      </c>
      <c r="D478" s="123" t="str">
        <f>個人申込書!W116</f>
        <v/>
      </c>
      <c r="E478" s="123">
        <v>0</v>
      </c>
      <c r="F478" s="123">
        <v>0</v>
      </c>
      <c r="G478" s="124" t="str">
        <f>個人申込書!AL116</f>
        <v>999:99.99</v>
      </c>
    </row>
    <row r="479" spans="1:7" x14ac:dyDescent="0.15">
      <c r="A479" s="123" t="str">
        <f>IF(B479="","",個人申込書!T117)</f>
        <v/>
      </c>
      <c r="B479" s="123" t="str">
        <f>個人申込書!AD117</f>
        <v/>
      </c>
      <c r="C479" s="123" t="str">
        <f>個人申込書!AH117</f>
        <v/>
      </c>
      <c r="D479" s="123" t="str">
        <f>個人申込書!W117</f>
        <v/>
      </c>
      <c r="E479" s="123">
        <v>0</v>
      </c>
      <c r="F479" s="123">
        <v>0</v>
      </c>
      <c r="G479" s="124" t="str">
        <f>個人申込書!AL117</f>
        <v>999:99.99</v>
      </c>
    </row>
    <row r="480" spans="1:7" x14ac:dyDescent="0.15">
      <c r="A480" s="123" t="str">
        <f>IF(B480="","",個人申込書!T118)</f>
        <v/>
      </c>
      <c r="B480" s="123" t="str">
        <f>個人申込書!AD118</f>
        <v/>
      </c>
      <c r="C480" s="123" t="str">
        <f>個人申込書!AH118</f>
        <v/>
      </c>
      <c r="D480" s="123" t="str">
        <f>個人申込書!W118</f>
        <v/>
      </c>
      <c r="E480" s="123">
        <v>0</v>
      </c>
      <c r="F480" s="123">
        <v>0</v>
      </c>
      <c r="G480" s="124" t="str">
        <f>個人申込書!AL118</f>
        <v>999:99.99</v>
      </c>
    </row>
    <row r="481" spans="1:7" x14ac:dyDescent="0.15">
      <c r="A481" s="123" t="str">
        <f>IF(B481="","",個人申込書!T119)</f>
        <v/>
      </c>
      <c r="B481" s="123" t="str">
        <f>個人申込書!AD119</f>
        <v/>
      </c>
      <c r="C481" s="123" t="str">
        <f>個人申込書!AH119</f>
        <v/>
      </c>
      <c r="D481" s="123" t="str">
        <f>個人申込書!W119</f>
        <v/>
      </c>
      <c r="E481" s="123">
        <v>0</v>
      </c>
      <c r="F481" s="123">
        <v>0</v>
      </c>
      <c r="G481" s="124" t="str">
        <f>個人申込書!AL119</f>
        <v>999:99.99</v>
      </c>
    </row>
    <row r="482" spans="1:7" x14ac:dyDescent="0.15">
      <c r="A482" s="123" t="str">
        <f>IF(B482="","",個人申込書!T120)</f>
        <v/>
      </c>
      <c r="B482" s="123" t="str">
        <f>個人申込書!AD120</f>
        <v/>
      </c>
      <c r="C482" s="123" t="str">
        <f>個人申込書!AH120</f>
        <v/>
      </c>
      <c r="D482" s="123" t="str">
        <f>個人申込書!W120</f>
        <v/>
      </c>
      <c r="E482" s="123">
        <v>0</v>
      </c>
      <c r="F482" s="123">
        <v>0</v>
      </c>
      <c r="G482" s="124" t="str">
        <f>個人申込書!AL120</f>
        <v>999:99.99</v>
      </c>
    </row>
    <row r="483" spans="1:7" x14ac:dyDescent="0.15">
      <c r="A483" s="123" t="str">
        <f>IF(B483="","",個人申込書!T121)</f>
        <v/>
      </c>
      <c r="B483" s="123" t="str">
        <f>個人申込書!AD121</f>
        <v/>
      </c>
      <c r="C483" s="123" t="str">
        <f>個人申込書!AH121</f>
        <v/>
      </c>
      <c r="D483" s="123" t="str">
        <f>個人申込書!W121</f>
        <v/>
      </c>
      <c r="E483" s="123">
        <v>0</v>
      </c>
      <c r="F483" s="123">
        <v>0</v>
      </c>
      <c r="G483" s="124" t="str">
        <f>個人申込書!AL121</f>
        <v>999:99.99</v>
      </c>
    </row>
    <row r="484" spans="1:7" x14ac:dyDescent="0.15">
      <c r="A484" s="123" t="str">
        <f>IF(B484="","",個人申込書!T122)</f>
        <v/>
      </c>
      <c r="B484" s="123" t="str">
        <f>個人申込書!AD122</f>
        <v/>
      </c>
      <c r="C484" s="123" t="str">
        <f>個人申込書!AH122</f>
        <v/>
      </c>
      <c r="D484" s="123" t="str">
        <f>個人申込書!W122</f>
        <v/>
      </c>
      <c r="E484" s="123">
        <v>0</v>
      </c>
      <c r="F484" s="123">
        <v>0</v>
      </c>
      <c r="G484" s="124" t="str">
        <f>個人申込書!AL122</f>
        <v>999:99.99</v>
      </c>
    </row>
    <row r="485" spans="1:7" x14ac:dyDescent="0.15">
      <c r="A485" s="123" t="str">
        <f>IF(B485="","",個人申込書!T123)</f>
        <v/>
      </c>
      <c r="B485" s="123" t="str">
        <f>個人申込書!AD123</f>
        <v/>
      </c>
      <c r="C485" s="123" t="str">
        <f>個人申込書!AH123</f>
        <v/>
      </c>
      <c r="D485" s="123" t="str">
        <f>個人申込書!W123</f>
        <v/>
      </c>
      <c r="E485" s="123">
        <v>0</v>
      </c>
      <c r="F485" s="123">
        <v>0</v>
      </c>
      <c r="G485" s="124" t="str">
        <f>個人申込書!AL123</f>
        <v>999:99.99</v>
      </c>
    </row>
    <row r="486" spans="1:7" x14ac:dyDescent="0.15">
      <c r="A486" s="123" t="str">
        <f>IF(B486="","",個人申込書!T124)</f>
        <v/>
      </c>
      <c r="B486" s="123" t="str">
        <f>個人申込書!AD124</f>
        <v/>
      </c>
      <c r="C486" s="123" t="str">
        <f>個人申込書!AH124</f>
        <v/>
      </c>
      <c r="D486" s="123" t="str">
        <f>個人申込書!W124</f>
        <v/>
      </c>
      <c r="E486" s="123">
        <v>0</v>
      </c>
      <c r="F486" s="123">
        <v>0</v>
      </c>
      <c r="G486" s="124" t="str">
        <f>個人申込書!AL124</f>
        <v>999:99.99</v>
      </c>
    </row>
    <row r="487" spans="1:7" x14ac:dyDescent="0.15">
      <c r="A487" s="123" t="str">
        <f>IF(B487="","",個人申込書!T125)</f>
        <v/>
      </c>
      <c r="B487" s="123" t="str">
        <f>個人申込書!AD125</f>
        <v/>
      </c>
      <c r="C487" s="123" t="str">
        <f>個人申込書!AH125</f>
        <v/>
      </c>
      <c r="D487" s="123" t="str">
        <f>個人申込書!W125</f>
        <v/>
      </c>
      <c r="E487" s="123">
        <v>0</v>
      </c>
      <c r="F487" s="123">
        <v>0</v>
      </c>
      <c r="G487" s="124" t="str">
        <f>個人申込書!AL125</f>
        <v>999:99.99</v>
      </c>
    </row>
    <row r="488" spans="1:7" x14ac:dyDescent="0.15">
      <c r="A488" s="123" t="str">
        <f>IF(B488="","",個人申込書!T126)</f>
        <v/>
      </c>
      <c r="B488" s="123" t="str">
        <f>個人申込書!AD126</f>
        <v/>
      </c>
      <c r="C488" s="123" t="str">
        <f>個人申込書!AH126</f>
        <v/>
      </c>
      <c r="D488" s="123" t="str">
        <f>個人申込書!W126</f>
        <v/>
      </c>
      <c r="E488" s="123">
        <v>0</v>
      </c>
      <c r="F488" s="123">
        <v>0</v>
      </c>
      <c r="G488" s="124" t="str">
        <f>個人申込書!AL126</f>
        <v>999:99.99</v>
      </c>
    </row>
    <row r="489" spans="1:7" x14ac:dyDescent="0.15">
      <c r="A489" s="125" t="str">
        <f>IF(B489="","",個人申込書!T127)</f>
        <v/>
      </c>
      <c r="B489" s="125" t="str">
        <f>個人申込書!AD127</f>
        <v/>
      </c>
      <c r="C489" s="125" t="str">
        <f>個人申込書!AH127</f>
        <v/>
      </c>
      <c r="D489" s="125" t="str">
        <f>個人申込書!W127</f>
        <v/>
      </c>
      <c r="E489" s="125">
        <v>0</v>
      </c>
      <c r="F489" s="125">
        <v>0</v>
      </c>
      <c r="G489" s="125" t="str">
        <f>個人申込書!AL127</f>
        <v>999:99.99</v>
      </c>
    </row>
    <row r="490" spans="1:7" x14ac:dyDescent="0.15">
      <c r="E490" s="57"/>
      <c r="F490" s="57"/>
    </row>
    <row r="491" spans="1:7" x14ac:dyDescent="0.15">
      <c r="E491" s="57"/>
      <c r="F491" s="57"/>
    </row>
    <row r="492" spans="1:7" x14ac:dyDescent="0.15">
      <c r="E492" s="57"/>
      <c r="F492" s="57"/>
    </row>
    <row r="493" spans="1:7" x14ac:dyDescent="0.15">
      <c r="E493" s="57"/>
      <c r="F493" s="57"/>
    </row>
    <row r="494" spans="1:7" x14ac:dyDescent="0.15">
      <c r="E494" s="57"/>
      <c r="F494" s="57"/>
    </row>
    <row r="495" spans="1:7" x14ac:dyDescent="0.15">
      <c r="E495" s="57"/>
      <c r="F495" s="57"/>
    </row>
    <row r="496" spans="1:7" x14ac:dyDescent="0.15">
      <c r="E496" s="57"/>
      <c r="F496" s="57"/>
    </row>
    <row r="497" spans="5:6" x14ac:dyDescent="0.15">
      <c r="E497" s="57"/>
      <c r="F497" s="57"/>
    </row>
    <row r="498" spans="5:6" x14ac:dyDescent="0.15">
      <c r="E498" s="57"/>
      <c r="F498" s="57"/>
    </row>
  </sheetData>
  <phoneticPr fontId="2"/>
  <pageMargins left="0.75" right="0.75" top="1" bottom="1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チーム登録</vt:lpstr>
      <vt:lpstr>個人申込書</vt:lpstr>
      <vt:lpstr>リレー申込書</vt:lpstr>
      <vt:lpstr>申込集計</vt:lpstr>
      <vt:lpstr>メール</vt:lpstr>
      <vt:lpstr>団体</vt:lpstr>
      <vt:lpstr>所属1</vt:lpstr>
      <vt:lpstr>選手</vt:lpstr>
      <vt:lpstr>エントリー</vt:lpstr>
      <vt:lpstr>チーム</vt:lpstr>
      <vt:lpstr>チーム登録!Print_Area</vt:lpstr>
      <vt:lpstr>リレー申込書!Print_Area</vt:lpstr>
      <vt:lpstr>個人申込書!Print_Area</vt:lpstr>
      <vt:lpstr>申込集計!Print_Area</vt:lpstr>
      <vt:lpstr>リレー申込書!Print_Titles</vt:lpstr>
      <vt:lpstr>個人申込書!Print_Titles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松崎貴夫</cp:lastModifiedBy>
  <cp:lastPrinted>2015-11-20T02:52:12Z</cp:lastPrinted>
  <dcterms:created xsi:type="dcterms:W3CDTF">2003-04-18T11:12:20Z</dcterms:created>
  <dcterms:modified xsi:type="dcterms:W3CDTF">2020-01-07T07:56:58Z</dcterms:modified>
</cp:coreProperties>
</file>